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1.2 2017 Минэнерго" sheetId="1" r:id="rId1"/>
    <sheet name="1.2 2018 Минэнерго" sheetId="2" r:id="rId2"/>
    <sheet name="1.2 2019 Минэнерго" sheetId="3" r:id="rId3"/>
    <sheet name="1.2 2020 Минэнерго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B67" i="4" l="1"/>
  <c r="U32" i="4"/>
  <c r="T32" i="4"/>
  <c r="T30" i="4" s="1"/>
  <c r="S32" i="4"/>
  <c r="S30" i="4" s="1"/>
  <c r="R32" i="4"/>
  <c r="Q32" i="4"/>
  <c r="B32" i="4"/>
  <c r="B31" i="4"/>
  <c r="U30" i="4"/>
  <c r="R30" i="4"/>
  <c r="Q30" i="4"/>
  <c r="B30" i="4"/>
  <c r="U24" i="4"/>
  <c r="T24" i="4"/>
  <c r="T16" i="4" s="1"/>
  <c r="S24" i="4"/>
  <c r="R24" i="4"/>
  <c r="Q24" i="4"/>
  <c r="B24" i="4"/>
  <c r="B23" i="4"/>
  <c r="U21" i="4"/>
  <c r="T21" i="4"/>
  <c r="S21" i="4"/>
  <c r="R21" i="4"/>
  <c r="Q21" i="4"/>
  <c r="B21" i="4"/>
  <c r="B20" i="4"/>
  <c r="U17" i="4"/>
  <c r="U16" i="4" s="1"/>
  <c r="U15" i="4" s="1"/>
  <c r="T17" i="4"/>
  <c r="S17" i="4"/>
  <c r="R17" i="4"/>
  <c r="R16" i="4" s="1"/>
  <c r="R15" i="4" s="1"/>
  <c r="Q17" i="4"/>
  <c r="Q16" i="4" s="1"/>
  <c r="Q15" i="4" s="1"/>
  <c r="S16" i="4"/>
  <c r="S15" i="4" s="1"/>
  <c r="Y15" i="4"/>
  <c r="X15" i="4"/>
  <c r="W15" i="4"/>
  <c r="V15" i="4"/>
  <c r="B67" i="3"/>
  <c r="U32" i="3"/>
  <c r="T32" i="3"/>
  <c r="S32" i="3"/>
  <c r="S30" i="3" s="1"/>
  <c r="R32" i="3"/>
  <c r="R30" i="3" s="1"/>
  <c r="Q32" i="3"/>
  <c r="B32" i="3"/>
  <c r="B31" i="3"/>
  <c r="U30" i="3"/>
  <c r="T30" i="3"/>
  <c r="Q30" i="3"/>
  <c r="B30" i="3"/>
  <c r="U24" i="3"/>
  <c r="T24" i="3"/>
  <c r="S24" i="3"/>
  <c r="S16" i="3" s="1"/>
  <c r="R24" i="3"/>
  <c r="Q24" i="3"/>
  <c r="B24" i="3"/>
  <c r="B23" i="3"/>
  <c r="U21" i="3"/>
  <c r="T21" i="3"/>
  <c r="S21" i="3"/>
  <c r="R21" i="3"/>
  <c r="Q21" i="3"/>
  <c r="B21" i="3"/>
  <c r="B20" i="3"/>
  <c r="U17" i="3"/>
  <c r="U16" i="3" s="1"/>
  <c r="U15" i="3" s="1"/>
  <c r="T17" i="3"/>
  <c r="T16" i="3" s="1"/>
  <c r="T15" i="3" s="1"/>
  <c r="S17" i="3"/>
  <c r="R17" i="3"/>
  <c r="Q17" i="3"/>
  <c r="Q16" i="3" s="1"/>
  <c r="Q15" i="3" s="1"/>
  <c r="R16" i="3"/>
  <c r="Y15" i="3"/>
  <c r="X15" i="3"/>
  <c r="W15" i="3"/>
  <c r="V15" i="3"/>
  <c r="B67" i="2"/>
  <c r="U32" i="2"/>
  <c r="U30" i="2" s="1"/>
  <c r="T32" i="2"/>
  <c r="S32" i="2"/>
  <c r="R32" i="2"/>
  <c r="R30" i="2" s="1"/>
  <c r="Q32" i="2"/>
  <c r="Q30" i="2" s="1"/>
  <c r="B32" i="2"/>
  <c r="B31" i="2"/>
  <c r="T30" i="2"/>
  <c r="S30" i="2"/>
  <c r="B30" i="2"/>
  <c r="U24" i="2"/>
  <c r="T24" i="2"/>
  <c r="S24" i="2"/>
  <c r="S16" i="2" s="1"/>
  <c r="S15" i="2" s="1"/>
  <c r="R24" i="2"/>
  <c r="R16" i="2" s="1"/>
  <c r="Q24" i="2"/>
  <c r="B24" i="2"/>
  <c r="B23" i="2"/>
  <c r="U21" i="2"/>
  <c r="T21" i="2"/>
  <c r="S21" i="2"/>
  <c r="R21" i="2"/>
  <c r="Q21" i="2"/>
  <c r="B21" i="2"/>
  <c r="B20" i="2"/>
  <c r="U17" i="2"/>
  <c r="T17" i="2"/>
  <c r="T16" i="2" s="1"/>
  <c r="T15" i="2" s="1"/>
  <c r="S17" i="2"/>
  <c r="R17" i="2"/>
  <c r="Q17" i="2"/>
  <c r="U16" i="2"/>
  <c r="U15" i="2" s="1"/>
  <c r="Q16" i="2"/>
  <c r="Q15" i="2" s="1"/>
  <c r="Y15" i="2"/>
  <c r="X15" i="2"/>
  <c r="W15" i="2"/>
  <c r="V15" i="2"/>
  <c r="B67" i="1"/>
  <c r="U32" i="1"/>
  <c r="U30" i="1" s="1"/>
  <c r="T32" i="1"/>
  <c r="T30" i="1" s="1"/>
  <c r="S32" i="1"/>
  <c r="R32" i="1"/>
  <c r="Q32" i="1"/>
  <c r="Q30" i="1" s="1"/>
  <c r="B32" i="1"/>
  <c r="B31" i="1"/>
  <c r="S30" i="1"/>
  <c r="R30" i="1"/>
  <c r="B30" i="1"/>
  <c r="U24" i="1"/>
  <c r="U16" i="1" s="1"/>
  <c r="U15" i="1" s="1"/>
  <c r="T24" i="1"/>
  <c r="S24" i="1"/>
  <c r="R24" i="1"/>
  <c r="R16" i="1" s="1"/>
  <c r="R15" i="1" s="1"/>
  <c r="Q24" i="1"/>
  <c r="Q16" i="1" s="1"/>
  <c r="Q15" i="1" s="1"/>
  <c r="B24" i="1"/>
  <c r="B23" i="1"/>
  <c r="U21" i="1"/>
  <c r="T21" i="1"/>
  <c r="S21" i="1"/>
  <c r="R21" i="1"/>
  <c r="Q21" i="1"/>
  <c r="B21" i="1"/>
  <c r="B20" i="1"/>
  <c r="U17" i="1"/>
  <c r="T17" i="1"/>
  <c r="S17" i="1"/>
  <c r="S16" i="1" s="1"/>
  <c r="S15" i="1" s="1"/>
  <c r="R17" i="1"/>
  <c r="Q17" i="1"/>
  <c r="T16" i="1"/>
  <c r="T15" i="1" s="1"/>
  <c r="Y15" i="1"/>
  <c r="X15" i="1"/>
  <c r="W15" i="1"/>
  <c r="V15" i="1"/>
  <c r="R15" i="3" l="1"/>
  <c r="R15" i="2"/>
  <c r="S15" i="3"/>
  <c r="T15" i="4"/>
</calcChain>
</file>

<file path=xl/sharedStrings.xml><?xml version="1.0" encoding="utf-8"?>
<sst xmlns="http://schemas.openxmlformats.org/spreadsheetml/2006/main" count="720" uniqueCount="115">
  <si>
    <t>Приложение  № 1.2</t>
  </si>
  <si>
    <t>к приказу Минэнерго России</t>
  </si>
  <si>
    <t>от «24» марта 2010 г. №114</t>
  </si>
  <si>
    <t>Стоимость основных этапов работ по реализации инвестиционной программы ОАО "Чеченэнерго" на 2017 год</t>
  </si>
  <si>
    <t>Генеральный директор</t>
  </si>
  <si>
    <t xml:space="preserve">ОАО "МРСК Северного Кавказа" </t>
  </si>
  <si>
    <t>_________________  Ю.В. Зайцев</t>
  </si>
  <si>
    <t>«___»_______________ 2015 года</t>
  </si>
  <si>
    <t>М.П.</t>
  </si>
  <si>
    <t>№№</t>
  </si>
  <si>
    <t>Наименование объекта*</t>
  </si>
  <si>
    <t>Технические характеристики реконструируемых объектов</t>
  </si>
  <si>
    <t>Плановый объем финансирования, млн. руб.**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</si>
  <si>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</si>
  <si>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</si>
  <si>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</si>
  <si>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</si>
  <si>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</si>
  <si>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</si>
  <si>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</si>
  <si>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</si>
  <si>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>мощность, МВт</t>
  </si>
  <si>
    <t>тепловая энергия,
Гкал/час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</si>
  <si>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</si>
  <si>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</si>
  <si>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</si>
  <si>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</si>
  <si>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</si>
  <si>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</si>
  <si>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</si>
  <si>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</si>
  <si>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</si>
  <si>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</si>
  <si>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</si>
  <si>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Нормативный 
срок службы, 
лет</t>
  </si>
  <si>
    <t>тепловая энергия, 
Гкал/час</t>
  </si>
  <si>
    <t xml:space="preserve">ВСЕГО, </t>
  </si>
  <si>
    <t>1.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</si>
  <si>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</si>
  <si>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</si>
  <si>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</si>
  <si>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АСКУЭ оптового рынка</t>
  </si>
  <si>
    <t>КСУЭ</t>
  </si>
  <si>
    <t>1.2.</t>
  </si>
  <si>
    <t>1.3.</t>
  </si>
  <si>
    <t>Модернизация системы передачи информации ОАО "Чеченэнерго"</t>
  </si>
  <si>
    <t>1.4.</t>
  </si>
  <si>
    <t>1.5.</t>
  </si>
  <si>
    <t>Реконструкция ПС 110/35/27,5 кВ "Гудермес-Тяговая"</t>
  </si>
  <si>
    <t>Реконструкция ВЛ 0,4-6/10 кВ (резерв)</t>
  </si>
  <si>
    <t>Реконструкция ВЛ -10,6 (модернизация)</t>
  </si>
  <si>
    <t>2017-2019 г.г.</t>
  </si>
  <si>
    <t>СВ-110</t>
  </si>
  <si>
    <t>АС-50</t>
  </si>
  <si>
    <t>Реконструкция ВЛ 0,4-10 кВ и ТП</t>
  </si>
  <si>
    <t>СВ-95</t>
  </si>
  <si>
    <t xml:space="preserve"> СИП    4х35</t>
  </si>
  <si>
    <t>Реконструкция ТП</t>
  </si>
  <si>
    <t>ТМ 32х250</t>
  </si>
  <si>
    <t>2.</t>
  </si>
  <si>
    <t>2.1.</t>
  </si>
  <si>
    <t>2.2.</t>
  </si>
  <si>
    <t>Строительство ПС 110/10 кВ "Гудермес-Сити" с организацией заходов ВЛ 110 кВ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</si>
  <si>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</t>
  </si>
  <si>
    <t>Строительство захода на ПС 330 кВ "Сунжа"  ПС "Гудермес-Тяговая"-ПС "Шелковская" Л 146</t>
  </si>
  <si>
    <t>У-110.1-2 шт.; ПБ-110.8-16 шт.</t>
  </si>
  <si>
    <t>АС</t>
  </si>
  <si>
    <t>Строительство захода на ПС 330 кВ "Сунжа" ПС "Гудермес-Тяговая" -ПС "Ойсунгур"Л 144</t>
  </si>
  <si>
    <t>У-110.1;                           ПБ-110.8</t>
  </si>
  <si>
    <t>Строительство ВЛ 110 кВ : отпайка от ВЛ 110 кВ ПС "Грозный-330"- ПС "ГРП" Л 136/ВЛ 110 кВ ПС "ГРП"-ПС "Октябрьская" Л 137 до проектируемой ПС 110/10 кВ НПЗ (технологическое присоединение ОАО НК "Роснефть")</t>
  </si>
  <si>
    <t>У110-1;У110-2;ПБ-110-4; П-110-5</t>
  </si>
  <si>
    <t>АС 150/24</t>
  </si>
  <si>
    <t>Строительство ВЛ-6-10 кВ</t>
  </si>
  <si>
    <t>2017-2020</t>
  </si>
  <si>
    <t xml:space="preserve">ВЛ-6 кВ, Ф-6 ПС "Червленная"  ст.Червленная , L- 0,13 км. </t>
  </si>
  <si>
    <t>2017-2021</t>
  </si>
  <si>
    <t>ВЛ-10 кВ Ф-9 ПС Катыр-Юрт, с. Валерик</t>
  </si>
  <si>
    <t>2017-2022</t>
  </si>
  <si>
    <t>ВЛ-6 кВ, Ф-3 ПС "Октябрьская"  с.Чечен-Аул  L= 0,5 км</t>
  </si>
  <si>
    <t>2017-2023</t>
  </si>
  <si>
    <t>ВЛ-10 кВ Ф-3 ПС "Итум-Кали", х. Уми-Чу</t>
  </si>
  <si>
    <t>2017-2024</t>
  </si>
  <si>
    <t>Строительство ВЛ 0,4-10 кВ и ТП</t>
  </si>
  <si>
    <t>ВЛ-0,4 кВ, Ф-1, ПС "Красноармейская", с. Хамби-Ирзи, ТП 1- , L=0,640км.</t>
  </si>
  <si>
    <t>ВЛ-0,4 кВ ТП 3-    Ф-3 ПС "Итум-Кали", х. Уми-Чу,  L- 0,370 км.</t>
  </si>
  <si>
    <t>ВЛ - 0,4 кВ, Ф-8 ПС "Курчалой"  с Майртуп ТП 8-49, L- 0,41 км.</t>
  </si>
  <si>
    <t>ВЛ-0,4 кВ, Ф-8, ПС "Алхазурово", с. Алхазурово, ул. Бетерсханова ТП 8-7, L- 0,17 км.</t>
  </si>
  <si>
    <t>ВЛ - 0,4 кВ, Ф-3 ПС "Октябрьская"  с.Чечен-Аул ТП 3-   пр.1,0 км.</t>
  </si>
  <si>
    <t>ВЛ - 0,4 кВ, Ф-8 ПС Ачхой-Мартан  с Бамут ТП 8-1</t>
  </si>
  <si>
    <t>ВЛ-0,4 кВ ТП 10-42 Ф-10 ПС "Урус-Мартан" с.Гехи L=0,3 км</t>
  </si>
  <si>
    <t>ВЛ-0,4 кВ  Ф-2 ПС Самашки, с.Шаами-Юрт</t>
  </si>
  <si>
    <t xml:space="preserve">ВЛ 0,4 кВ Ф-5 ПС "ГРП" с.Алхан-Кала ул.Элимбаева, Х.Мусалатова    ТП 5-     L=1,335 км  </t>
  </si>
  <si>
    <t>ВЛ-0,4 кВ ТП 1-32 Ф-1 ПС "Урус-Мартан" с.Гехи, L=0,892</t>
  </si>
  <si>
    <t>ВЛ-0,4 кВ ТП 1-27 Ф-10 ПС "Урус-Мартан" с.Гехи, L=0,889</t>
  </si>
  <si>
    <t xml:space="preserve">  ВЛ - 0,4 кВ, Ф-8 ПС Ачхой-Мартан  с Бамут ТП 8-14,  L= 0,9 км</t>
  </si>
  <si>
    <t xml:space="preserve">ВЛ-0,4 кВ, Ф-7, ПС «Электроприбор», с. Садовое,  ТП 7-22,         L=0,910 км                      </t>
  </si>
  <si>
    <t>ВЛ-0,4 кВ Ф-9 ПС Катыр-Юрт, с. Валерик</t>
  </si>
  <si>
    <t>Строительство ТП</t>
  </si>
  <si>
    <t>2017-2020 г.г.</t>
  </si>
  <si>
    <t>ТМ 71х250</t>
  </si>
  <si>
    <t>Ф-3 ПС "Итум-Кали", х. Уми-Чу, ТП 3-  КТП с ТМ -160 кВА - 1 компл.</t>
  </si>
  <si>
    <t>2015 г.</t>
  </si>
  <si>
    <t>ТМ-160 кВа-1 шт.</t>
  </si>
  <si>
    <t>Ф-9  ТП-9-38 ПС Катыр-Юрт, с. Валерик, ТП 9-38 КТП с ТМ - 100 кВА - 1 компл.</t>
  </si>
  <si>
    <t>ТМ-100 кВа-1 шт.</t>
  </si>
  <si>
    <t>Ф-24 ПС "Северная" ТП -230 г.Грозный    с трансформаторами ТМГ-630/10  -2шт.</t>
  </si>
  <si>
    <t>ТМ-630 кВа-2 шт.</t>
  </si>
  <si>
    <t xml:space="preserve">Ф-3  ПС "Октябрьская"  с.Чечен-Аул  ТП 3- КТП с ТМ-160 кВА    </t>
  </si>
  <si>
    <t>Ф-6 ПС "Червленная", ст.ЧервленнаяТП 6- КТП с ТМ-63 кВА</t>
  </si>
  <si>
    <t>ТМ-63 кВа-1 шт.</t>
  </si>
  <si>
    <t>Ф-8 ПС "Курчалой"  с Майртуп ТП 8-49 КТП с ТМ 160 кВа - 1 комплект</t>
  </si>
  <si>
    <t xml:space="preserve">Производственно-административное здание </t>
  </si>
  <si>
    <t>Стоимость основных этапов работ по реализации инвестиционной программы ОАО "Чеченэнерго" на 2018 год</t>
  </si>
  <si>
    <t>Стоимость основных этапов работ по реализации инвестиционной программы ОАО "Чеченэнерго" на 2019 год</t>
  </si>
  <si>
    <t>Стоимость основных этапов работ по реализации инвестиционной программы ОАО "Чеченэнерго"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</si>
</sst>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#,##0.00;[Red]#,##0.00"/>
    <numFmt numFmtId="166" formatCode="#,##0.000"/>
    <numFmt numFmtId="167" formatCode="0.000"/>
    <numFmt numFmtId="168" formatCode="_-* #,##0.00[$€-1]_-;\-* #,##0.00[$€-1]_-;_-* &quot;-&quot;??[$€-1]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/>
    <xf numFmtId="0" fontId="1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3" fillId="13" borderId="12" applyNumberFormat="0" applyFont="0" applyAlignment="0" applyProtection="0"/>
    <xf numFmtId="168" fontId="15" fillId="13" borderId="12" applyNumberFormat="0" applyFont="0" applyAlignment="0" applyProtection="0"/>
    <xf numFmtId="168" fontId="15" fillId="13" borderId="12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0" fontId="12" fillId="0" borderId="0"/>
    <xf numFmtId="43" fontId="15" fillId="0" borderId="0" applyFont="0" applyFill="0" applyBorder="0" applyAlignment="0" applyProtection="0"/>
  </cellStyleXfs>
  <cellXfs count="93">
    <xf numFmtId="0" fontId="0" fillId="0" borderId="0" xfId="0"/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left" wrapText="1"/>
    </xf>
    <xf numFmtId="0" fontId="2" fillId="2" borderId="0" xfId="1" applyFont="1" applyFill="1"/>
    <xf numFmtId="0" fontId="0" fillId="2" borderId="0" xfId="0" applyFill="1"/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right"/>
    </xf>
    <xf numFmtId="164" fontId="2" fillId="2" borderId="0" xfId="1" applyNumberFormat="1" applyFont="1" applyFill="1"/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vertical="center" wrapText="1"/>
    </xf>
    <xf numFmtId="0" fontId="2" fillId="2" borderId="7" xfId="1" applyFont="1" applyFill="1" applyBorder="1" applyAlignment="1">
      <alignment vertical="center" wrapText="1"/>
    </xf>
    <xf numFmtId="165" fontId="5" fillId="2" borderId="4" xfId="2" applyNumberFormat="1" applyFont="1" applyFill="1" applyBorder="1" applyAlignment="1">
      <alignment horizontal="center" vertical="center" wrapText="1"/>
    </xf>
    <xf numFmtId="165" fontId="5" fillId="2" borderId="5" xfId="2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wrapText="1"/>
    </xf>
    <xf numFmtId="0" fontId="5" fillId="2" borderId="5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wrapText="1"/>
    </xf>
    <xf numFmtId="0" fontId="2" fillId="2" borderId="8" xfId="1" applyFont="1" applyFill="1" applyBorder="1" applyAlignment="1">
      <alignment horizont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2" borderId="5" xfId="3" applyFont="1" applyFill="1" applyBorder="1" applyAlignment="1">
      <alignment horizontal="left" vertical="center" wrapText="1"/>
    </xf>
    <xf numFmtId="0" fontId="2" fillId="2" borderId="5" xfId="3" applyFont="1" applyFill="1" applyBorder="1" applyAlignment="1">
      <alignment horizontal="center" vertical="center" wrapText="1"/>
    </xf>
    <xf numFmtId="2" fontId="2" fillId="2" borderId="5" xfId="3" applyNumberFormat="1" applyFont="1" applyFill="1" applyBorder="1" applyAlignment="1">
      <alignment horizontal="center" vertical="center" wrapText="1"/>
    </xf>
    <xf numFmtId="4" fontId="2" fillId="2" borderId="5" xfId="2" applyNumberFormat="1" applyFont="1" applyFill="1" applyBorder="1" applyAlignment="1">
      <alignment horizontal="center" vertical="center" wrapText="1"/>
    </xf>
    <xf numFmtId="1" fontId="2" fillId="2" borderId="5" xfId="3" applyNumberFormat="1" applyFont="1" applyFill="1" applyBorder="1" applyAlignment="1">
      <alignment horizontal="center" vertical="center" wrapText="1"/>
    </xf>
    <xf numFmtId="1" fontId="2" fillId="2" borderId="5" xfId="2" applyNumberFormat="1" applyFont="1" applyFill="1" applyBorder="1" applyAlignment="1">
      <alignment horizontal="center" vertical="center" wrapText="1"/>
    </xf>
    <xf numFmtId="2" fontId="2" fillId="2" borderId="5" xfId="2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center" vertical="center" wrapText="1"/>
    </xf>
    <xf numFmtId="0" fontId="9" fillId="2" borderId="0" xfId="4" applyFont="1" applyFill="1" applyBorder="1"/>
    <xf numFmtId="0" fontId="5" fillId="2" borderId="4" xfId="3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left" vertical="center" wrapText="1"/>
    </xf>
    <xf numFmtId="2" fontId="5" fillId="2" borderId="5" xfId="3" applyNumberFormat="1" applyFont="1" applyFill="1" applyBorder="1" applyAlignment="1">
      <alignment horizontal="center" vertical="center" wrapText="1"/>
    </xf>
    <xf numFmtId="4" fontId="5" fillId="2" borderId="5" xfId="2" applyNumberFormat="1" applyFont="1" applyFill="1" applyBorder="1" applyAlignment="1">
      <alignment horizontal="center" vertical="center" wrapText="1"/>
    </xf>
    <xf numFmtId="1" fontId="5" fillId="2" borderId="5" xfId="3" applyNumberFormat="1" applyFont="1" applyFill="1" applyBorder="1" applyAlignment="1">
      <alignment horizontal="center" vertical="center" wrapText="1"/>
    </xf>
    <xf numFmtId="1" fontId="5" fillId="2" borderId="5" xfId="2" applyNumberFormat="1" applyFont="1" applyFill="1" applyBorder="1" applyAlignment="1">
      <alignment horizontal="center" vertical="center" wrapText="1"/>
    </xf>
    <xf numFmtId="2" fontId="5" fillId="2" borderId="5" xfId="2" applyNumberFormat="1" applyFont="1" applyFill="1" applyBorder="1" applyAlignment="1">
      <alignment horizontal="center" vertical="center" wrapText="1"/>
    </xf>
    <xf numFmtId="167" fontId="5" fillId="2" borderId="8" xfId="2" applyNumberFormat="1" applyFont="1" applyFill="1" applyBorder="1" applyAlignment="1">
      <alignment horizontal="center" vertical="center" wrapText="1"/>
    </xf>
    <xf numFmtId="2" fontId="5" fillId="2" borderId="8" xfId="2" applyNumberFormat="1" applyFont="1" applyFill="1" applyBorder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1" fontId="5" fillId="2" borderId="5" xfId="1" applyNumberFormat="1" applyFont="1" applyFill="1" applyBorder="1" applyAlignment="1">
      <alignment horizontal="center" wrapText="1"/>
    </xf>
    <xf numFmtId="2" fontId="5" fillId="2" borderId="5" xfId="1" applyNumberFormat="1" applyFont="1" applyFill="1" applyBorder="1" applyAlignment="1">
      <alignment horizontal="center" wrapText="1"/>
    </xf>
    <xf numFmtId="1" fontId="5" fillId="2" borderId="5" xfId="4" applyNumberFormat="1" applyFont="1" applyFill="1" applyBorder="1" applyAlignment="1">
      <alignment horizontal="center" vertical="center" wrapText="1"/>
    </xf>
    <xf numFmtId="2" fontId="5" fillId="2" borderId="5" xfId="4" applyNumberFormat="1" applyFont="1" applyFill="1" applyBorder="1" applyAlignment="1">
      <alignment horizontal="center" wrapText="1"/>
    </xf>
    <xf numFmtId="1" fontId="5" fillId="2" borderId="8" xfId="1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16" fontId="5" fillId="2" borderId="4" xfId="3" applyNumberFormat="1" applyFont="1" applyFill="1" applyBorder="1" applyAlignment="1">
      <alignment horizontal="center" vertical="center" wrapText="1"/>
    </xf>
    <xf numFmtId="167" fontId="2" fillId="2" borderId="5" xfId="2" applyNumberFormat="1" applyFont="1" applyFill="1" applyBorder="1" applyAlignment="1">
      <alignment horizontal="center" vertical="center" wrapText="1"/>
    </xf>
    <xf numFmtId="1" fontId="2" fillId="2" borderId="5" xfId="1" applyNumberFormat="1" applyFont="1" applyFill="1" applyBorder="1" applyAlignment="1">
      <alignment horizontal="center" wrapText="1"/>
    </xf>
    <xf numFmtId="1" fontId="2" fillId="2" borderId="5" xfId="4" applyNumberFormat="1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5" xfId="4" applyFont="1" applyFill="1" applyBorder="1"/>
    <xf numFmtId="1" fontId="2" fillId="2" borderId="8" xfId="1" applyNumberFormat="1" applyFont="1" applyFill="1" applyBorder="1" applyAlignment="1">
      <alignment horizontal="center" wrapText="1"/>
    </xf>
    <xf numFmtId="165" fontId="2" fillId="2" borderId="9" xfId="2" applyNumberFormat="1" applyFont="1" applyFill="1" applyBorder="1" applyAlignment="1">
      <alignment horizontal="center" vertical="center" wrapText="1"/>
    </xf>
    <xf numFmtId="0" fontId="2" fillId="2" borderId="10" xfId="3" applyFont="1" applyFill="1" applyBorder="1" applyAlignment="1">
      <alignment horizontal="left" vertical="center" wrapText="1"/>
    </xf>
    <xf numFmtId="1" fontId="2" fillId="2" borderId="10" xfId="1" applyNumberFormat="1" applyFont="1" applyFill="1" applyBorder="1" applyAlignment="1">
      <alignment horizontal="center" wrapText="1"/>
    </xf>
    <xf numFmtId="2" fontId="2" fillId="2" borderId="10" xfId="2" applyNumberFormat="1" applyFont="1" applyFill="1" applyBorder="1" applyAlignment="1">
      <alignment horizontal="center" vertical="center" wrapText="1"/>
    </xf>
    <xf numFmtId="1" fontId="2" fillId="2" borderId="11" xfId="1" applyNumberFormat="1" applyFont="1" applyFill="1" applyBorder="1" applyAlignment="1">
      <alignment horizontal="center" wrapText="1"/>
    </xf>
    <xf numFmtId="0" fontId="0" fillId="2" borderId="0" xfId="0" applyFont="1" applyFill="1"/>
    <xf numFmtId="165" fontId="10" fillId="2" borderId="0" xfId="2" applyNumberFormat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horizontal="left" vertical="center" wrapText="1"/>
    </xf>
    <xf numFmtId="1" fontId="10" fillId="2" borderId="0" xfId="1" applyNumberFormat="1" applyFont="1" applyFill="1" applyBorder="1" applyAlignment="1">
      <alignment horizontal="center" wrapText="1"/>
    </xf>
    <xf numFmtId="2" fontId="9" fillId="2" borderId="0" xfId="2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Border="1" applyAlignment="1">
      <alignment horizontal="center" wrapText="1"/>
    </xf>
    <xf numFmtId="0" fontId="9" fillId="2" borderId="0" xfId="4" applyFont="1" applyFill="1" applyAlignment="1">
      <alignment horizontal="center"/>
    </xf>
    <xf numFmtId="0" fontId="9" fillId="2" borderId="0" xfId="4" applyFont="1" applyFill="1" applyAlignment="1">
      <alignment wrapText="1"/>
    </xf>
    <xf numFmtId="0" fontId="9" fillId="2" borderId="0" xfId="4" applyFont="1" applyFill="1"/>
    <xf numFmtId="0" fontId="2" fillId="2" borderId="8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167" fontId="5" fillId="2" borderId="5" xfId="2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5" fontId="5" fillId="2" borderId="0" xfId="2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left" vertical="center" wrapText="1"/>
    </xf>
    <xf numFmtId="1" fontId="5" fillId="2" borderId="0" xfId="1" applyNumberFormat="1" applyFont="1" applyFill="1" applyBorder="1" applyAlignment="1">
      <alignment horizontal="center" wrapText="1"/>
    </xf>
    <xf numFmtId="2" fontId="2" fillId="2" borderId="0" xfId="2" applyNumberFormat="1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center" wrapText="1"/>
    </xf>
  </cellXfs>
  <cellStyles count="46">
    <cellStyle name="_ИПР 2011-2015 СТФ пр1 2" xfId="5"/>
    <cellStyle name="_Перегруппировка 2009 - 2011" xfId="6"/>
    <cellStyle name="_СВОД_2011" xfId="7"/>
    <cellStyle name="_СВОД_2012" xfId="8"/>
    <cellStyle name="_СВОД_2013" xfId="9"/>
    <cellStyle name="_СВОД_2014" xfId="10"/>
    <cellStyle name="_СВОД_2015" xfId="11"/>
    <cellStyle name="_СТФ" xfId="12"/>
    <cellStyle name="20% - Акцент1 2" xfId="13"/>
    <cellStyle name="20% - Акцент2 2" xfId="14"/>
    <cellStyle name="20% - Акцент3 2" xfId="15"/>
    <cellStyle name="20% - Акцент4 2" xfId="16"/>
    <cellStyle name="20% - Акцент5 2" xfId="17"/>
    <cellStyle name="20% - Акцент6 2" xfId="18"/>
    <cellStyle name="40% - Акцент1 2" xfId="19"/>
    <cellStyle name="40% - Акцент2 2" xfId="20"/>
    <cellStyle name="40% - Акцент3 2" xfId="21"/>
    <cellStyle name="40% - Акцент4 2" xfId="22"/>
    <cellStyle name="40% - Акцент5 2" xfId="23"/>
    <cellStyle name="40% - Акцент6 2" xfId="24"/>
    <cellStyle name="Normal_прил 1.1" xfId="25"/>
    <cellStyle name="Обычный" xfId="0" builtinId="0"/>
    <cellStyle name="Обычный 10" xfId="26"/>
    <cellStyle name="Обычный 2" xfId="27"/>
    <cellStyle name="Обычный 2 3" xfId="4"/>
    <cellStyle name="Обычный 3" xfId="2"/>
    <cellStyle name="Обычный 3 2" xfId="28"/>
    <cellStyle name="Обычный 3 2 2" xfId="29"/>
    <cellStyle name="Обычный 3 3" xfId="30"/>
    <cellStyle name="Обычный 4" xfId="3"/>
    <cellStyle name="Обычный 4 2" xfId="31"/>
    <cellStyle name="Обычный 4 3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бычный_6-1339 Форматы по компаниям_last_2" xfId="1"/>
    <cellStyle name="Примечание 2" xfId="38"/>
    <cellStyle name="Примечание 3" xfId="39"/>
    <cellStyle name="Примечание 3 2" xfId="40"/>
    <cellStyle name="Процентный 2" xfId="41"/>
    <cellStyle name="Процентный 3" xfId="42"/>
    <cellStyle name="Стиль 1" xfId="43"/>
    <cellStyle name="Стиль 1 2" xfId="44"/>
    <cellStyle name="Финансовы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SHNO~1\AppData\Local\Temp\Rar$DI41.568\&#1048;&#1055;&#1056;%202015-2020%20&#1063;&#1069;%20&#1074;%20&#1092;&#1086;&#1088;&#1084;&#1072;&#1090;&#1072;&#1093;%20&#1052;&#1048;&#1053;&#1069;&#1053;&#1045;&#1056;&#1043;&#10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1.1 Минэнерго"/>
      <sheetName val=" 1.4 Минэнерго "/>
      <sheetName val="1.3 Минэнерго"/>
      <sheetName val="1.3 Минэнерго 2016-2020"/>
      <sheetName val="1.2 2015 Минэнерго"/>
      <sheetName val="1.2 2017 Минэнерго"/>
      <sheetName val="1.2 2018 Минэнерго"/>
      <sheetName val="1.2 2019 Минэнерго"/>
      <sheetName val="1.2 2020 Минэнерго"/>
      <sheetName val="прил 2.2 (2015)"/>
      <sheetName val="прил 2.2 (2016-2020)"/>
    </sheetNames>
    <sheetDataSet>
      <sheetData sheetId="0"/>
      <sheetData sheetId="1">
        <row r="25">
          <cell r="B25" t="str">
            <v>Создание систем противоаварийной и режимной автоматики</v>
          </cell>
        </row>
        <row r="26">
          <cell r="B26" t="str">
            <v xml:space="preserve">Создание систем телемеханики  и связи </v>
          </cell>
        </row>
        <row r="28">
          <cell r="B28" t="str">
            <v>Установка устройств регулирования напряжения и компенсации реактивной мощности</v>
          </cell>
        </row>
        <row r="29">
          <cell r="B29" t="str">
            <v xml:space="preserve">Прочее </v>
          </cell>
        </row>
        <row r="34">
          <cell r="B34" t="str">
            <v>Новое строительство</v>
          </cell>
        </row>
        <row r="35">
          <cell r="B35" t="str">
            <v>Энергосбережение и повышение энергетической эффективности</v>
          </cell>
        </row>
        <row r="36">
          <cell r="B36" t="str">
            <v>Прочее новое строительство</v>
          </cell>
        </row>
        <row r="72">
          <cell r="B72" t="str">
            <v>Приобретение основных средств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AI68"/>
  <sheetViews>
    <sheetView tabSelected="1" view="pageBreakPreview" zoomScale="60" zoomScaleNormal="75" workbookViewId="0">
      <selection activeCell="AH18" sqref="AH18:AH65"/>
    </sheetView>
  </sheetViews>
  <sheetFormatPr defaultRowHeight="15.75" x14ac:dyDescent="0.25"/>
  <cols>
    <col min="1" max="1" width="7.42578125" style="78" customWidth="1"/>
    <col min="2" max="2" width="70.42578125" style="79" customWidth="1"/>
    <col min="3" max="3" width="11.140625" style="80" hidden="1" customWidth="1"/>
    <col min="4" max="4" width="11.42578125" style="80" hidden="1" customWidth="1"/>
    <col min="5" max="6" width="10.28515625" style="80" hidden="1" customWidth="1"/>
    <col min="7" max="16" width="10.28515625" style="80" customWidth="1"/>
    <col min="17" max="21" width="12.7109375" style="80" customWidth="1"/>
    <col min="22" max="23" width="10.28515625" style="80" hidden="1" customWidth="1"/>
    <col min="24" max="24" width="11.42578125" style="80" hidden="1" customWidth="1"/>
    <col min="25" max="25" width="10.28515625" style="80" hidden="1" customWidth="1"/>
    <col min="26" max="26" width="9.140625" style="80"/>
    <col min="27" max="27" width="10.28515625" style="80" customWidth="1"/>
    <col min="28" max="28" width="13.85546875" style="80" customWidth="1"/>
    <col min="29" max="29" width="12.42578125" style="80" customWidth="1"/>
    <col min="30" max="30" width="9.140625" style="80" customWidth="1"/>
    <col min="31" max="32" width="9.140625" style="80"/>
    <col min="33" max="34" width="11.7109375" style="80" customWidth="1"/>
    <col min="35" max="35" width="11" style="80" customWidth="1"/>
    <col min="36" max="16384" width="9.140625" style="4"/>
  </cols>
  <sheetData>
    <row r="1" spans="1:3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5" t="s">
        <v>0</v>
      </c>
    </row>
    <row r="3" spans="1:3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5" t="s">
        <v>1</v>
      </c>
    </row>
    <row r="4" spans="1:3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5" t="s">
        <v>2</v>
      </c>
    </row>
    <row r="5" spans="1:3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5"/>
      <c r="AI5" s="3"/>
    </row>
    <row r="6" spans="1:35" ht="20.25" x14ac:dyDescent="0.3">
      <c r="A6" s="6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15.75" customHeigh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7" t="s">
        <v>4</v>
      </c>
    </row>
    <row r="8" spans="1:35" ht="15.75" customHeight="1" x14ac:dyDescent="0.3">
      <c r="A8" s="1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8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7" t="s">
        <v>5</v>
      </c>
    </row>
    <row r="9" spans="1:35" ht="33" customHeight="1" x14ac:dyDescent="0.3">
      <c r="A9" s="1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8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7" t="s">
        <v>6</v>
      </c>
    </row>
    <row r="10" spans="1:35" ht="15.75" customHeight="1" x14ac:dyDescent="0.3">
      <c r="A10" s="1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8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7" t="s">
        <v>7</v>
      </c>
    </row>
    <row r="11" spans="1:35" ht="21" thickBot="1" x14ac:dyDescent="0.35">
      <c r="A11" s="1"/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8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7" t="s">
        <v>8</v>
      </c>
    </row>
    <row r="12" spans="1:35" x14ac:dyDescent="0.25">
      <c r="A12" s="9" t="s">
        <v>9</v>
      </c>
      <c r="B12" s="10" t="s">
        <v>10</v>
      </c>
      <c r="C12" s="11" t="s">
        <v>11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 t="s">
        <v>12</v>
      </c>
      <c r="R12" s="10"/>
      <c r="S12" s="10"/>
      <c r="T12" s="10"/>
      <c r="U12" s="10"/>
      <c r="V12" s="11" t="s">
        <v>13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2"/>
    </row>
    <row r="13" spans="1:35" x14ac:dyDescent="0.25">
      <c r="A13" s="13"/>
      <c r="B13" s="14"/>
      <c r="C13" s="14" t="s">
        <v>14</v>
      </c>
      <c r="D13" s="14"/>
      <c r="E13" s="14"/>
      <c r="F13" s="14"/>
      <c r="G13" s="15" t="s">
        <v>15</v>
      </c>
      <c r="H13" s="15"/>
      <c r="I13" s="15"/>
      <c r="J13" s="15"/>
      <c r="K13" s="15" t="s">
        <v>16</v>
      </c>
      <c r="L13" s="15"/>
      <c r="M13" s="15"/>
      <c r="N13" s="15"/>
      <c r="O13" s="15"/>
      <c r="P13" s="16" t="s">
        <v>17</v>
      </c>
      <c r="Q13" s="14"/>
      <c r="R13" s="14"/>
      <c r="S13" s="14"/>
      <c r="T13" s="14"/>
      <c r="U13" s="14"/>
      <c r="V13" s="14" t="s">
        <v>14</v>
      </c>
      <c r="W13" s="14"/>
      <c r="X13" s="14"/>
      <c r="Y13" s="14"/>
      <c r="Z13" s="15" t="s">
        <v>15</v>
      </c>
      <c r="AA13" s="15"/>
      <c r="AB13" s="15"/>
      <c r="AC13" s="15"/>
      <c r="AD13" s="15" t="s">
        <v>16</v>
      </c>
      <c r="AE13" s="15"/>
      <c r="AF13" s="15"/>
      <c r="AG13" s="15"/>
      <c r="AH13" s="15"/>
      <c r="AI13" s="17" t="s">
        <v>18</v>
      </c>
    </row>
    <row r="14" spans="1:35" ht="110.25" x14ac:dyDescent="0.25">
      <c r="A14" s="13"/>
      <c r="B14" s="14"/>
      <c r="C14" s="18" t="s">
        <v>19</v>
      </c>
      <c r="D14" s="19" t="s">
        <v>20</v>
      </c>
      <c r="E14" s="19" t="s">
        <v>21</v>
      </c>
      <c r="F14" s="19" t="s">
        <v>22</v>
      </c>
      <c r="G14" s="18" t="s">
        <v>19</v>
      </c>
      <c r="H14" s="19" t="s">
        <v>20</v>
      </c>
      <c r="I14" s="19" t="s">
        <v>23</v>
      </c>
      <c r="J14" s="19" t="s">
        <v>24</v>
      </c>
      <c r="K14" s="18" t="s">
        <v>25</v>
      </c>
      <c r="L14" s="19" t="s">
        <v>20</v>
      </c>
      <c r="M14" s="20" t="s">
        <v>26</v>
      </c>
      <c r="N14" s="20" t="s">
        <v>27</v>
      </c>
      <c r="O14" s="19" t="s">
        <v>28</v>
      </c>
      <c r="P14" s="16"/>
      <c r="Q14" s="19" t="s">
        <v>29</v>
      </c>
      <c r="R14" s="19" t="s">
        <v>30</v>
      </c>
      <c r="S14" s="19" t="s">
        <v>31</v>
      </c>
      <c r="T14" s="19" t="s">
        <v>32</v>
      </c>
      <c r="U14" s="19" t="s">
        <v>33</v>
      </c>
      <c r="V14" s="18" t="s">
        <v>19</v>
      </c>
      <c r="W14" s="19" t="s">
        <v>34</v>
      </c>
      <c r="X14" s="19" t="s">
        <v>21</v>
      </c>
      <c r="Y14" s="19" t="s">
        <v>35</v>
      </c>
      <c r="Z14" s="18" t="s">
        <v>19</v>
      </c>
      <c r="AA14" s="19" t="s">
        <v>20</v>
      </c>
      <c r="AB14" s="19" t="s">
        <v>23</v>
      </c>
      <c r="AC14" s="19" t="s">
        <v>24</v>
      </c>
      <c r="AD14" s="18" t="s">
        <v>25</v>
      </c>
      <c r="AE14" s="19" t="s">
        <v>20</v>
      </c>
      <c r="AF14" s="18" t="s">
        <v>26</v>
      </c>
      <c r="AG14" s="18" t="s">
        <v>27</v>
      </c>
      <c r="AH14" s="19" t="s">
        <v>28</v>
      </c>
      <c r="AI14" s="21"/>
    </row>
    <row r="15" spans="1:35" x14ac:dyDescent="0.25">
      <c r="A15" s="22"/>
      <c r="B15" s="23" t="s">
        <v>36</v>
      </c>
      <c r="C15" s="24"/>
      <c r="D15" s="25"/>
      <c r="E15" s="26"/>
      <c r="F15" s="26"/>
      <c r="G15" s="24"/>
      <c r="H15" s="25"/>
      <c r="I15" s="25"/>
      <c r="J15" s="25"/>
      <c r="K15" s="24"/>
      <c r="L15" s="25"/>
      <c r="M15" s="24"/>
      <c r="N15" s="24"/>
      <c r="O15" s="25"/>
      <c r="P15" s="24"/>
      <c r="Q15" s="27">
        <f>Q16+Q30</f>
        <v>227.12558782732199</v>
      </c>
      <c r="R15" s="27">
        <f>R16+R30</f>
        <v>6.9002940454700017</v>
      </c>
      <c r="S15" s="27">
        <f>S16+S30</f>
        <v>139.52001488627712</v>
      </c>
      <c r="T15" s="27">
        <f>T16+T30</f>
        <v>52.89974559694695</v>
      </c>
      <c r="U15" s="27">
        <f>U16+U30</f>
        <v>27.80553329862796</v>
      </c>
      <c r="V15" s="28">
        <f>V16+V32</f>
        <v>0</v>
      </c>
      <c r="W15" s="28">
        <f>W16+W32</f>
        <v>0</v>
      </c>
      <c r="X15" s="28">
        <f>X16+X32</f>
        <v>0</v>
      </c>
      <c r="Y15" s="28">
        <f>Y16+Y32</f>
        <v>0</v>
      </c>
      <c r="Z15" s="24"/>
      <c r="AA15" s="25"/>
      <c r="AB15" s="25"/>
      <c r="AC15" s="25"/>
      <c r="AD15" s="24"/>
      <c r="AE15" s="25"/>
      <c r="AF15" s="24"/>
      <c r="AG15" s="24"/>
      <c r="AH15" s="25"/>
      <c r="AI15" s="29"/>
    </row>
    <row r="16" spans="1:35" x14ac:dyDescent="0.25">
      <c r="A16" s="22" t="s">
        <v>37</v>
      </c>
      <c r="B16" s="30" t="s">
        <v>38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7">
        <f>Q17+Q20+Q21+Q23+Q24</f>
        <v>49.485469259999995</v>
      </c>
      <c r="R16" s="27">
        <f>R17+R20+R21+R23+R24</f>
        <v>3.2917478482000004</v>
      </c>
      <c r="S16" s="27">
        <f>S17+S20+S21+S23+S24</f>
        <v>37.107330407999996</v>
      </c>
      <c r="T16" s="27">
        <f>T17+T20+T21+T23+T24</f>
        <v>5.0731331703999993</v>
      </c>
      <c r="U16" s="27">
        <f>U17+U20+U21+U23+U24</f>
        <v>4.0132578334</v>
      </c>
      <c r="V16" s="26"/>
      <c r="W16" s="26"/>
      <c r="X16" s="26"/>
      <c r="Y16" s="26"/>
      <c r="Z16" s="31"/>
      <c r="AA16" s="31"/>
      <c r="AB16" s="31"/>
      <c r="AC16" s="31"/>
      <c r="AD16" s="31"/>
      <c r="AE16" s="31"/>
      <c r="AF16" s="31"/>
      <c r="AG16" s="31"/>
      <c r="AH16" s="31"/>
      <c r="AI16" s="32"/>
    </row>
    <row r="17" spans="1:35" ht="31.5" x14ac:dyDescent="0.25">
      <c r="A17" s="22" t="s">
        <v>39</v>
      </c>
      <c r="B17" s="30" t="s">
        <v>40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>
        <f>SUM(Q18:Q19)</f>
        <v>5.7002399999999991</v>
      </c>
      <c r="R17" s="27">
        <f>SUM(R18:R19)</f>
        <v>0.39901679999999995</v>
      </c>
      <c r="S17" s="27">
        <f>SUM(S18:S19)</f>
        <v>1.7100719999999996</v>
      </c>
      <c r="T17" s="27">
        <f>SUM(T18:T19)</f>
        <v>3.4201439999999992</v>
      </c>
      <c r="U17" s="27">
        <f>SUM(U18:U19)</f>
        <v>0.17100719999999997</v>
      </c>
      <c r="V17" s="27"/>
      <c r="W17" s="26"/>
      <c r="X17" s="26"/>
      <c r="Y17" s="26"/>
      <c r="Z17" s="31"/>
      <c r="AA17" s="31"/>
      <c r="AB17" s="31"/>
      <c r="AC17" s="31"/>
      <c r="AD17" s="31"/>
      <c r="AE17" s="31"/>
      <c r="AF17" s="31"/>
      <c r="AG17" s="31"/>
      <c r="AH17" s="31"/>
      <c r="AI17" s="32"/>
    </row>
    <row r="18" spans="1:35" s="43" customFormat="1" x14ac:dyDescent="0.25">
      <c r="A18" s="33"/>
      <c r="B18" s="34" t="s">
        <v>41</v>
      </c>
      <c r="C18" s="35"/>
      <c r="D18" s="35"/>
      <c r="E18" s="35"/>
      <c r="F18" s="35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5"/>
      <c r="Q18" s="37">
        <v>5.7002399999999991</v>
      </c>
      <c r="R18" s="37">
        <v>0.39901679999999995</v>
      </c>
      <c r="S18" s="37">
        <v>1.7100719999999996</v>
      </c>
      <c r="T18" s="37">
        <v>3.4201439999999992</v>
      </c>
      <c r="U18" s="37">
        <v>0.17100719999999997</v>
      </c>
      <c r="V18" s="35"/>
      <c r="W18" s="35"/>
      <c r="X18" s="35"/>
      <c r="Y18" s="35"/>
      <c r="Z18" s="38">
        <v>0</v>
      </c>
      <c r="AA18" s="38">
        <v>0</v>
      </c>
      <c r="AB18" s="39">
        <v>0</v>
      </c>
      <c r="AC18" s="40">
        <v>0</v>
      </c>
      <c r="AD18" s="38">
        <v>0</v>
      </c>
      <c r="AE18" s="38">
        <v>0</v>
      </c>
      <c r="AF18" s="38">
        <v>0</v>
      </c>
      <c r="AG18" s="38">
        <v>0</v>
      </c>
      <c r="AH18" s="41">
        <v>0</v>
      </c>
      <c r="AI18" s="42"/>
    </row>
    <row r="19" spans="1:35" s="43" customFormat="1" x14ac:dyDescent="0.25">
      <c r="A19" s="33"/>
      <c r="B19" s="34" t="s">
        <v>42</v>
      </c>
      <c r="C19" s="35"/>
      <c r="D19" s="35"/>
      <c r="E19" s="35"/>
      <c r="F19" s="35"/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5"/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5"/>
      <c r="W19" s="35"/>
      <c r="X19" s="35"/>
      <c r="Y19" s="35"/>
      <c r="Z19" s="38">
        <v>0</v>
      </c>
      <c r="AA19" s="38">
        <v>0</v>
      </c>
      <c r="AB19" s="39">
        <v>0</v>
      </c>
      <c r="AC19" s="40">
        <v>0</v>
      </c>
      <c r="AD19" s="38">
        <v>0</v>
      </c>
      <c r="AE19" s="38">
        <v>0</v>
      </c>
      <c r="AF19" s="38">
        <v>0</v>
      </c>
      <c r="AG19" s="38">
        <v>0</v>
      </c>
      <c r="AH19" s="41">
        <v>0</v>
      </c>
      <c r="AI19" s="42"/>
    </row>
    <row r="20" spans="1:35" x14ac:dyDescent="0.25">
      <c r="A20" s="44" t="s">
        <v>43</v>
      </c>
      <c r="B20" s="45" t="str">
        <f>'[1] 1.4 Минэнерго '!B25</f>
        <v>Создание систем противоаварийной и режимной автоматики</v>
      </c>
      <c r="C20" s="30"/>
      <c r="D20" s="30"/>
      <c r="E20" s="30"/>
      <c r="F20" s="30"/>
      <c r="G20" s="46"/>
      <c r="H20" s="46"/>
      <c r="I20" s="46"/>
      <c r="J20" s="46"/>
      <c r="K20" s="46"/>
      <c r="L20" s="46"/>
      <c r="M20" s="46"/>
      <c r="N20" s="46"/>
      <c r="O20" s="46"/>
      <c r="P20" s="30"/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30"/>
      <c r="W20" s="30"/>
      <c r="X20" s="30"/>
      <c r="Y20" s="30"/>
      <c r="Z20" s="48"/>
      <c r="AA20" s="48"/>
      <c r="AB20" s="48"/>
      <c r="AC20" s="46"/>
      <c r="AD20" s="48"/>
      <c r="AE20" s="48"/>
      <c r="AF20" s="48"/>
      <c r="AG20" s="49"/>
      <c r="AH20" s="50"/>
      <c r="AI20" s="51"/>
    </row>
    <row r="21" spans="1:35" x14ac:dyDescent="0.25">
      <c r="A21" s="44" t="s">
        <v>44</v>
      </c>
      <c r="B21" s="45" t="str">
        <f>'[1] 1.4 Минэнерго '!B26</f>
        <v xml:space="preserve">Создание систем телемеханики  и связи </v>
      </c>
      <c r="C21" s="30"/>
      <c r="D21" s="30"/>
      <c r="E21" s="30"/>
      <c r="F21" s="30"/>
      <c r="G21" s="46"/>
      <c r="H21" s="46"/>
      <c r="I21" s="46"/>
      <c r="J21" s="46"/>
      <c r="K21" s="46"/>
      <c r="L21" s="46"/>
      <c r="M21" s="46"/>
      <c r="N21" s="46"/>
      <c r="O21" s="46"/>
      <c r="P21" s="30"/>
      <c r="Q21" s="47">
        <f>Q22</f>
        <v>0</v>
      </c>
      <c r="R21" s="47">
        <f>R22</f>
        <v>0</v>
      </c>
      <c r="S21" s="47">
        <f>S22</f>
        <v>0</v>
      </c>
      <c r="T21" s="47">
        <f>T22</f>
        <v>0</v>
      </c>
      <c r="U21" s="47">
        <f>U22</f>
        <v>0</v>
      </c>
      <c r="V21" s="30"/>
      <c r="W21" s="30"/>
      <c r="X21" s="30"/>
      <c r="Y21" s="30"/>
      <c r="Z21" s="48"/>
      <c r="AA21" s="48"/>
      <c r="AB21" s="48"/>
      <c r="AC21" s="46"/>
      <c r="AD21" s="48"/>
      <c r="AE21" s="48"/>
      <c r="AF21" s="48"/>
      <c r="AG21" s="49"/>
      <c r="AH21" s="50"/>
      <c r="AI21" s="52"/>
    </row>
    <row r="22" spans="1:35" s="43" customFormat="1" x14ac:dyDescent="0.25">
      <c r="A22" s="33"/>
      <c r="B22" s="34" t="s">
        <v>45</v>
      </c>
      <c r="C22" s="35"/>
      <c r="D22" s="35"/>
      <c r="E22" s="35"/>
      <c r="F22" s="35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5"/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5"/>
      <c r="W22" s="35"/>
      <c r="X22" s="35"/>
      <c r="Y22" s="35"/>
      <c r="Z22" s="38">
        <v>0</v>
      </c>
      <c r="AA22" s="38">
        <v>0</v>
      </c>
      <c r="AB22" s="39">
        <v>0</v>
      </c>
      <c r="AC22" s="40">
        <v>0</v>
      </c>
      <c r="AD22" s="38">
        <v>0</v>
      </c>
      <c r="AE22" s="38">
        <v>0</v>
      </c>
      <c r="AF22" s="38">
        <v>0</v>
      </c>
      <c r="AG22" s="38">
        <v>0</v>
      </c>
      <c r="AH22" s="41">
        <v>0</v>
      </c>
      <c r="AI22" s="42"/>
    </row>
    <row r="23" spans="1:35" ht="31.5" x14ac:dyDescent="0.25">
      <c r="A23" s="44" t="s">
        <v>46</v>
      </c>
      <c r="B23" s="45" t="str">
        <f>'[1] 1.4 Минэнерго '!B28</f>
        <v>Установка устройств регулирования напряжения и компенсации реактивной мощности</v>
      </c>
      <c r="C23" s="30"/>
      <c r="D23" s="30"/>
      <c r="E23" s="30"/>
      <c r="F23" s="30"/>
      <c r="G23" s="46"/>
      <c r="H23" s="46"/>
      <c r="I23" s="46"/>
      <c r="J23" s="46"/>
      <c r="K23" s="46"/>
      <c r="L23" s="46"/>
      <c r="M23" s="46"/>
      <c r="N23" s="46"/>
      <c r="O23" s="46"/>
      <c r="P23" s="30"/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30"/>
      <c r="W23" s="30"/>
      <c r="X23" s="30"/>
      <c r="Y23" s="30"/>
      <c r="Z23" s="48"/>
      <c r="AA23" s="48"/>
      <c r="AB23" s="48"/>
      <c r="AC23" s="46"/>
      <c r="AD23" s="48"/>
      <c r="AE23" s="48"/>
      <c r="AF23" s="48"/>
      <c r="AG23" s="49"/>
      <c r="AH23" s="50"/>
      <c r="AI23" s="53"/>
    </row>
    <row r="24" spans="1:35" x14ac:dyDescent="0.25">
      <c r="A24" s="44" t="s">
        <v>47</v>
      </c>
      <c r="B24" s="45" t="str">
        <f>'[1] 1.4 Минэнерго '!B29</f>
        <v xml:space="preserve">Прочее </v>
      </c>
      <c r="C24" s="54"/>
      <c r="D24" s="54"/>
      <c r="E24" s="54"/>
      <c r="F24" s="54"/>
      <c r="G24" s="55"/>
      <c r="H24" s="55"/>
      <c r="I24" s="55"/>
      <c r="J24" s="55"/>
      <c r="K24" s="55"/>
      <c r="L24" s="55"/>
      <c r="M24" s="55"/>
      <c r="N24" s="55"/>
      <c r="O24" s="55"/>
      <c r="P24" s="54"/>
      <c r="Q24" s="47">
        <f>SUM(Q25:Q29)</f>
        <v>43.785229259999994</v>
      </c>
      <c r="R24" s="47">
        <f>SUM(R25:R29)</f>
        <v>2.8927310482000004</v>
      </c>
      <c r="S24" s="47">
        <f>SUM(S25:S29)</f>
        <v>35.397258407999999</v>
      </c>
      <c r="T24" s="47">
        <f>SUM(T25:T29)</f>
        <v>1.6529891703999999</v>
      </c>
      <c r="U24" s="47">
        <f>SUM(U25:U29)</f>
        <v>3.8422506333999999</v>
      </c>
      <c r="V24" s="54"/>
      <c r="W24" s="54"/>
      <c r="X24" s="54"/>
      <c r="Y24" s="54"/>
      <c r="Z24" s="54"/>
      <c r="AA24" s="54"/>
      <c r="AB24" s="54"/>
      <c r="AC24" s="55"/>
      <c r="AD24" s="56"/>
      <c r="AE24" s="56"/>
      <c r="AF24" s="56"/>
      <c r="AG24" s="56"/>
      <c r="AH24" s="57"/>
      <c r="AI24" s="58"/>
    </row>
    <row r="25" spans="1:35" s="43" customFormat="1" x14ac:dyDescent="0.25">
      <c r="A25" s="33"/>
      <c r="B25" s="34" t="s">
        <v>48</v>
      </c>
      <c r="C25" s="35"/>
      <c r="D25" s="35"/>
      <c r="E25" s="35"/>
      <c r="F25" s="35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5"/>
      <c r="Q25" s="37">
        <v>2.4604999999999997</v>
      </c>
      <c r="R25" s="37">
        <v>0</v>
      </c>
      <c r="S25" s="37">
        <v>2.3374749999999995</v>
      </c>
      <c r="T25" s="37">
        <v>0</v>
      </c>
      <c r="U25" s="37">
        <v>0.123025</v>
      </c>
      <c r="V25" s="35"/>
      <c r="W25" s="35"/>
      <c r="X25" s="35"/>
      <c r="Y25" s="35"/>
      <c r="Z25" s="38">
        <v>0</v>
      </c>
      <c r="AA25" s="38">
        <v>0</v>
      </c>
      <c r="AB25" s="39">
        <v>0</v>
      </c>
      <c r="AC25" s="40">
        <v>0</v>
      </c>
      <c r="AD25" s="38">
        <v>0</v>
      </c>
      <c r="AE25" s="38">
        <v>0</v>
      </c>
      <c r="AF25" s="38">
        <v>0</v>
      </c>
      <c r="AG25" s="38">
        <v>0</v>
      </c>
      <c r="AH25" s="41">
        <v>0</v>
      </c>
      <c r="AI25" s="42"/>
    </row>
    <row r="26" spans="1:35" s="43" customFormat="1" x14ac:dyDescent="0.25">
      <c r="A26" s="33"/>
      <c r="B26" s="34" t="s">
        <v>49</v>
      </c>
      <c r="C26" s="35"/>
      <c r="D26" s="35"/>
      <c r="E26" s="35"/>
      <c r="F26" s="35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5"/>
      <c r="Q26" s="37">
        <v>0.5605</v>
      </c>
      <c r="R26" s="37">
        <v>3.9235000000000006E-2</v>
      </c>
      <c r="S26" s="37">
        <v>0.44840000000000002</v>
      </c>
      <c r="T26" s="37">
        <v>2.2419999999999999E-2</v>
      </c>
      <c r="U26" s="37">
        <v>5.0444999999999997E-2</v>
      </c>
      <c r="V26" s="35"/>
      <c r="W26" s="35"/>
      <c r="X26" s="35"/>
      <c r="Y26" s="35"/>
      <c r="Z26" s="38">
        <v>0</v>
      </c>
      <c r="AA26" s="38">
        <v>0</v>
      </c>
      <c r="AB26" s="39">
        <v>0</v>
      </c>
      <c r="AC26" s="40">
        <v>0</v>
      </c>
      <c r="AD26" s="38">
        <v>0</v>
      </c>
      <c r="AE26" s="38">
        <v>0</v>
      </c>
      <c r="AF26" s="38">
        <v>0</v>
      </c>
      <c r="AG26" s="38">
        <v>0</v>
      </c>
      <c r="AH26" s="41">
        <v>0</v>
      </c>
      <c r="AI26" s="42"/>
    </row>
    <row r="27" spans="1:35" s="43" customFormat="1" ht="31.5" x14ac:dyDescent="0.25">
      <c r="A27" s="33"/>
      <c r="B27" s="34" t="s">
        <v>50</v>
      </c>
      <c r="C27" s="35"/>
      <c r="D27" s="35"/>
      <c r="E27" s="35"/>
      <c r="F27" s="35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5"/>
      <c r="Q27" s="37">
        <v>10.171572859999999</v>
      </c>
      <c r="R27" s="37">
        <v>0.7120101002</v>
      </c>
      <c r="S27" s="37">
        <v>8.137258288</v>
      </c>
      <c r="T27" s="37">
        <v>0.4068629144</v>
      </c>
      <c r="U27" s="37">
        <v>0.91544155739999988</v>
      </c>
      <c r="V27" s="35"/>
      <c r="W27" s="35"/>
      <c r="X27" s="35"/>
      <c r="Y27" s="35"/>
      <c r="Z27" s="38">
        <v>0</v>
      </c>
      <c r="AA27" s="38">
        <v>0</v>
      </c>
      <c r="AB27" s="39">
        <v>0</v>
      </c>
      <c r="AC27" s="40">
        <v>0</v>
      </c>
      <c r="AD27" s="38" t="s">
        <v>51</v>
      </c>
      <c r="AE27" s="38">
        <v>15</v>
      </c>
      <c r="AF27" s="38" t="s">
        <v>52</v>
      </c>
      <c r="AG27" s="38" t="s">
        <v>53</v>
      </c>
      <c r="AH27" s="41">
        <v>11.6</v>
      </c>
      <c r="AI27" s="42"/>
    </row>
    <row r="28" spans="1:35" s="43" customFormat="1" ht="31.5" x14ac:dyDescent="0.25">
      <c r="A28" s="33"/>
      <c r="B28" s="34" t="s">
        <v>54</v>
      </c>
      <c r="C28" s="35"/>
      <c r="D28" s="35"/>
      <c r="E28" s="35"/>
      <c r="F28" s="35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5"/>
      <c r="Q28" s="37">
        <v>19.323798</v>
      </c>
      <c r="R28" s="37">
        <v>1.3526658600000001</v>
      </c>
      <c r="S28" s="37">
        <v>15.459038400000001</v>
      </c>
      <c r="T28" s="37">
        <v>0.77295192000000001</v>
      </c>
      <c r="U28" s="37">
        <v>1.7391418199999999</v>
      </c>
      <c r="V28" s="35"/>
      <c r="W28" s="35"/>
      <c r="X28" s="35"/>
      <c r="Y28" s="35"/>
      <c r="Z28" s="38">
        <v>0</v>
      </c>
      <c r="AA28" s="38">
        <v>0</v>
      </c>
      <c r="AB28" s="39">
        <v>0</v>
      </c>
      <c r="AC28" s="40">
        <v>0</v>
      </c>
      <c r="AD28" s="38" t="s">
        <v>51</v>
      </c>
      <c r="AE28" s="38">
        <v>15</v>
      </c>
      <c r="AF28" s="38" t="s">
        <v>55</v>
      </c>
      <c r="AG28" s="38" t="s">
        <v>56</v>
      </c>
      <c r="AH28" s="41">
        <v>44.45</v>
      </c>
      <c r="AI28" s="42"/>
    </row>
    <row r="29" spans="1:35" s="43" customFormat="1" ht="31.5" x14ac:dyDescent="0.25">
      <c r="A29" s="33"/>
      <c r="B29" s="34" t="s">
        <v>57</v>
      </c>
      <c r="C29" s="35"/>
      <c r="D29" s="35"/>
      <c r="E29" s="35"/>
      <c r="F29" s="35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5"/>
      <c r="Q29" s="37">
        <v>11.268858399999999</v>
      </c>
      <c r="R29" s="37">
        <v>0.78882008800000003</v>
      </c>
      <c r="S29" s="37">
        <v>9.0150867199999993</v>
      </c>
      <c r="T29" s="37">
        <v>0.45075433599999998</v>
      </c>
      <c r="U29" s="37">
        <v>1.0141972559999999</v>
      </c>
      <c r="V29" s="35"/>
      <c r="W29" s="35"/>
      <c r="X29" s="35"/>
      <c r="Y29" s="35"/>
      <c r="Z29" s="38" t="s">
        <v>51</v>
      </c>
      <c r="AA29" s="38">
        <v>15</v>
      </c>
      <c r="AB29" s="39" t="s">
        <v>58</v>
      </c>
      <c r="AC29" s="40">
        <v>8</v>
      </c>
      <c r="AD29" s="38">
        <v>0</v>
      </c>
      <c r="AE29" s="38">
        <v>0</v>
      </c>
      <c r="AF29" s="38">
        <v>0</v>
      </c>
      <c r="AG29" s="38">
        <v>0</v>
      </c>
      <c r="AH29" s="41">
        <v>0</v>
      </c>
      <c r="AI29" s="42"/>
    </row>
    <row r="30" spans="1:35" x14ac:dyDescent="0.25">
      <c r="A30" s="44" t="s">
        <v>59</v>
      </c>
      <c r="B30" s="45" t="str">
        <f>'[1] 1.4 Минэнерго '!B34</f>
        <v>Новое строительство</v>
      </c>
      <c r="C30" s="30"/>
      <c r="D30" s="30"/>
      <c r="E30" s="30"/>
      <c r="F30" s="30"/>
      <c r="G30" s="46"/>
      <c r="H30" s="46"/>
      <c r="I30" s="46"/>
      <c r="J30" s="46"/>
      <c r="K30" s="46"/>
      <c r="L30" s="46"/>
      <c r="M30" s="46"/>
      <c r="N30" s="46"/>
      <c r="O30" s="46"/>
      <c r="P30" s="30"/>
      <c r="Q30" s="47">
        <f>Q31+Q32</f>
        <v>177.64011856732199</v>
      </c>
      <c r="R30" s="47">
        <f>R31+R32</f>
        <v>3.6085461972700013</v>
      </c>
      <c r="S30" s="47">
        <f>S31+S32</f>
        <v>102.41268447827714</v>
      </c>
      <c r="T30" s="47">
        <f>T31+T32</f>
        <v>47.826612426546951</v>
      </c>
      <c r="U30" s="47">
        <f>U31+U32</f>
        <v>23.792275465227959</v>
      </c>
      <c r="V30" s="30"/>
      <c r="W30" s="30"/>
      <c r="X30" s="30"/>
      <c r="Y30" s="30"/>
      <c r="Z30" s="48"/>
      <c r="AA30" s="48"/>
      <c r="AB30" s="49"/>
      <c r="AC30" s="50"/>
      <c r="AD30" s="48"/>
      <c r="AE30" s="48"/>
      <c r="AF30" s="48"/>
      <c r="AG30" s="48"/>
      <c r="AH30" s="59"/>
      <c r="AI30" s="53"/>
    </row>
    <row r="31" spans="1:35" ht="31.5" x14ac:dyDescent="0.25">
      <c r="A31" s="60" t="s">
        <v>60</v>
      </c>
      <c r="B31" s="45" t="str">
        <f>'[1] 1.4 Минэнерго '!B35</f>
        <v>Энергосбережение и повышение энергетической эффективности</v>
      </c>
      <c r="C31" s="30"/>
      <c r="D31" s="30"/>
      <c r="E31" s="30"/>
      <c r="F31" s="30"/>
      <c r="G31" s="46"/>
      <c r="H31" s="46"/>
      <c r="I31" s="46"/>
      <c r="J31" s="46"/>
      <c r="K31" s="46"/>
      <c r="L31" s="46"/>
      <c r="M31" s="46"/>
      <c r="N31" s="46"/>
      <c r="O31" s="46"/>
      <c r="P31" s="30"/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30"/>
      <c r="W31" s="30"/>
      <c r="X31" s="30"/>
      <c r="Y31" s="30"/>
      <c r="Z31" s="48"/>
      <c r="AA31" s="48"/>
      <c r="AB31" s="49"/>
      <c r="AC31" s="50"/>
      <c r="AD31" s="48"/>
      <c r="AE31" s="48"/>
      <c r="AF31" s="48"/>
      <c r="AG31" s="48"/>
      <c r="AH31" s="59"/>
      <c r="AI31" s="53"/>
    </row>
    <row r="32" spans="1:35" x14ac:dyDescent="0.25">
      <c r="A32" s="60" t="s">
        <v>61</v>
      </c>
      <c r="B32" s="45" t="str">
        <f>'[1] 1.4 Минэнерго '!B36</f>
        <v>Прочее новое строительство</v>
      </c>
      <c r="C32" s="30"/>
      <c r="D32" s="30"/>
      <c r="E32" s="30"/>
      <c r="F32" s="30"/>
      <c r="G32" s="46"/>
      <c r="H32" s="46"/>
      <c r="I32" s="46"/>
      <c r="J32" s="46"/>
      <c r="K32" s="46"/>
      <c r="L32" s="46"/>
      <c r="M32" s="46"/>
      <c r="N32" s="46"/>
      <c r="O32" s="46"/>
      <c r="P32" s="30"/>
      <c r="Q32" s="47">
        <f>SUM(Q33:Q65)</f>
        <v>177.64011856732199</v>
      </c>
      <c r="R32" s="47">
        <f>SUM(R33:R65)</f>
        <v>3.6085461972700013</v>
      </c>
      <c r="S32" s="47">
        <f>SUM(S33:S65)</f>
        <v>102.41268447827714</v>
      </c>
      <c r="T32" s="47">
        <f>SUM(T33:T65)</f>
        <v>47.826612426546951</v>
      </c>
      <c r="U32" s="47">
        <f>SUM(U33:U65)</f>
        <v>23.792275465227959</v>
      </c>
      <c r="V32" s="30"/>
      <c r="W32" s="30"/>
      <c r="X32" s="30"/>
      <c r="Y32" s="30"/>
      <c r="Z32" s="48"/>
      <c r="AA32" s="48"/>
      <c r="AB32" s="49"/>
      <c r="AC32" s="50"/>
      <c r="AD32" s="48"/>
      <c r="AE32" s="48"/>
      <c r="AF32" s="48"/>
      <c r="AG32" s="48"/>
      <c r="AH32" s="59"/>
      <c r="AI32" s="53"/>
    </row>
    <row r="33" spans="1:35" s="43" customFormat="1" ht="31.5" x14ac:dyDescent="0.25">
      <c r="A33" s="33"/>
      <c r="B33" s="34" t="s">
        <v>62</v>
      </c>
      <c r="C33" s="35"/>
      <c r="D33" s="35"/>
      <c r="E33" s="35"/>
      <c r="F33" s="35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5"/>
      <c r="Q33" s="37">
        <v>27.256819080000007</v>
      </c>
      <c r="R33" s="37">
        <v>0</v>
      </c>
      <c r="S33" s="37">
        <v>6.8142047700000017</v>
      </c>
      <c r="T33" s="37">
        <v>19.079773356000004</v>
      </c>
      <c r="U33" s="37">
        <v>1.3628409540000004</v>
      </c>
      <c r="V33" s="35"/>
      <c r="W33" s="35"/>
      <c r="X33" s="35"/>
      <c r="Y33" s="35"/>
      <c r="Z33" s="38">
        <v>2015</v>
      </c>
      <c r="AA33" s="38">
        <v>15</v>
      </c>
      <c r="AB33" s="39">
        <v>2</v>
      </c>
      <c r="AC33" s="40">
        <v>25</v>
      </c>
      <c r="AD33" s="38">
        <v>0</v>
      </c>
      <c r="AE33" s="38">
        <v>0</v>
      </c>
      <c r="AF33" s="38">
        <v>0</v>
      </c>
      <c r="AG33" s="38">
        <v>0</v>
      </c>
      <c r="AH33" s="41">
        <v>0</v>
      </c>
      <c r="AI33" s="42"/>
    </row>
    <row r="34" spans="1:35" s="43" customFormat="1" ht="78.75" x14ac:dyDescent="0.25">
      <c r="A34" s="33"/>
      <c r="B34" s="34" t="s">
        <v>63</v>
      </c>
      <c r="C34" s="35"/>
      <c r="D34" s="35"/>
      <c r="E34" s="35"/>
      <c r="F34" s="35"/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5"/>
      <c r="Q34" s="37">
        <v>98.832639526321998</v>
      </c>
      <c r="R34" s="37">
        <v>0</v>
      </c>
      <c r="S34" s="37">
        <v>54.357951739477102</v>
      </c>
      <c r="T34" s="37">
        <v>26.68481267210694</v>
      </c>
      <c r="U34" s="37">
        <v>17.78987511473796</v>
      </c>
      <c r="V34" s="35"/>
      <c r="W34" s="35"/>
      <c r="X34" s="35"/>
      <c r="Y34" s="35"/>
      <c r="Z34" s="38">
        <v>2017</v>
      </c>
      <c r="AA34" s="38">
        <v>15</v>
      </c>
      <c r="AB34" s="39">
        <v>2</v>
      </c>
      <c r="AC34" s="40">
        <v>16</v>
      </c>
      <c r="AD34" s="38">
        <v>0</v>
      </c>
      <c r="AE34" s="38">
        <v>0</v>
      </c>
      <c r="AF34" s="38">
        <v>0</v>
      </c>
      <c r="AG34" s="38">
        <v>0</v>
      </c>
      <c r="AH34" s="41">
        <v>0</v>
      </c>
      <c r="AI34" s="42"/>
    </row>
    <row r="35" spans="1:35" s="43" customFormat="1" ht="78.75" x14ac:dyDescent="0.25">
      <c r="A35" s="33"/>
      <c r="B35" s="34" t="s">
        <v>64</v>
      </c>
      <c r="C35" s="35"/>
      <c r="D35" s="35"/>
      <c r="E35" s="35"/>
      <c r="F35" s="35"/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5"/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5"/>
      <c r="W35" s="35"/>
      <c r="X35" s="35"/>
      <c r="Y35" s="35"/>
      <c r="Z35" s="38">
        <v>0</v>
      </c>
      <c r="AA35" s="38">
        <v>0</v>
      </c>
      <c r="AB35" s="39">
        <v>0</v>
      </c>
      <c r="AC35" s="40">
        <v>0</v>
      </c>
      <c r="AD35" s="38">
        <v>2020</v>
      </c>
      <c r="AE35" s="38">
        <v>15</v>
      </c>
      <c r="AF35" s="38" t="s">
        <v>65</v>
      </c>
      <c r="AG35" s="38" t="s">
        <v>66</v>
      </c>
      <c r="AH35" s="41">
        <v>2.4</v>
      </c>
      <c r="AI35" s="42"/>
    </row>
    <row r="36" spans="1:35" s="43" customFormat="1" ht="47.25" x14ac:dyDescent="0.25">
      <c r="A36" s="33"/>
      <c r="B36" s="34" t="s">
        <v>67</v>
      </c>
      <c r="C36" s="35"/>
      <c r="D36" s="35"/>
      <c r="E36" s="35"/>
      <c r="F36" s="35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5"/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5"/>
      <c r="W36" s="35"/>
      <c r="X36" s="35"/>
      <c r="Y36" s="35"/>
      <c r="Z36" s="38">
        <v>0</v>
      </c>
      <c r="AA36" s="38">
        <v>0</v>
      </c>
      <c r="AB36" s="39">
        <v>0</v>
      </c>
      <c r="AC36" s="40">
        <v>0</v>
      </c>
      <c r="AD36" s="38">
        <v>2020</v>
      </c>
      <c r="AE36" s="38">
        <v>15</v>
      </c>
      <c r="AF36" s="38" t="s">
        <v>68</v>
      </c>
      <c r="AG36" s="38" t="s">
        <v>66</v>
      </c>
      <c r="AH36" s="41">
        <v>0.2</v>
      </c>
      <c r="AI36" s="42"/>
    </row>
    <row r="37" spans="1:35" s="43" customFormat="1" ht="78.75" x14ac:dyDescent="0.25">
      <c r="A37" s="33"/>
      <c r="B37" s="34" t="s">
        <v>69</v>
      </c>
      <c r="C37" s="35"/>
      <c r="D37" s="35"/>
      <c r="E37" s="35"/>
      <c r="F37" s="35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5"/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5"/>
      <c r="W37" s="35"/>
      <c r="X37" s="35"/>
      <c r="Y37" s="35"/>
      <c r="Z37" s="38">
        <v>0</v>
      </c>
      <c r="AA37" s="38">
        <v>0</v>
      </c>
      <c r="AB37" s="39">
        <v>0</v>
      </c>
      <c r="AC37" s="40">
        <v>0</v>
      </c>
      <c r="AD37" s="38">
        <v>2016</v>
      </c>
      <c r="AE37" s="38">
        <v>15</v>
      </c>
      <c r="AF37" s="38" t="s">
        <v>70</v>
      </c>
      <c r="AG37" s="38" t="s">
        <v>71</v>
      </c>
      <c r="AH37" s="41">
        <v>2.7970000000000002</v>
      </c>
      <c r="AI37" s="42"/>
    </row>
    <row r="38" spans="1:35" s="43" customFormat="1" ht="31.5" x14ac:dyDescent="0.25">
      <c r="A38" s="33"/>
      <c r="B38" s="34" t="s">
        <v>72</v>
      </c>
      <c r="C38" s="35"/>
      <c r="D38" s="35"/>
      <c r="E38" s="35"/>
      <c r="F38" s="35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5"/>
      <c r="Q38" s="37">
        <v>4.1977526499999991</v>
      </c>
      <c r="R38" s="37">
        <v>0.29384268549999998</v>
      </c>
      <c r="S38" s="37">
        <v>3.3582021199999996</v>
      </c>
      <c r="T38" s="37">
        <v>0.16791010599999998</v>
      </c>
      <c r="U38" s="37">
        <v>0.37779773849999992</v>
      </c>
      <c r="V38" s="35"/>
      <c r="W38" s="35"/>
      <c r="X38" s="35"/>
      <c r="Y38" s="35"/>
      <c r="Z38" s="38">
        <v>0</v>
      </c>
      <c r="AA38" s="38">
        <v>0</v>
      </c>
      <c r="AB38" s="39">
        <v>0</v>
      </c>
      <c r="AC38" s="40">
        <v>0</v>
      </c>
      <c r="AD38" s="38" t="s">
        <v>73</v>
      </c>
      <c r="AE38" s="38">
        <v>15</v>
      </c>
      <c r="AF38" s="38" t="s">
        <v>52</v>
      </c>
      <c r="AG38" s="38" t="s">
        <v>53</v>
      </c>
      <c r="AH38" s="41">
        <v>24.259999999999998</v>
      </c>
      <c r="AI38" s="42"/>
    </row>
    <row r="39" spans="1:35" s="43" customFormat="1" ht="31.5" x14ac:dyDescent="0.25">
      <c r="A39" s="33"/>
      <c r="B39" s="34" t="s">
        <v>74</v>
      </c>
      <c r="C39" s="35"/>
      <c r="D39" s="35"/>
      <c r="E39" s="35"/>
      <c r="F39" s="35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5"/>
      <c r="Q39" s="37">
        <v>0.1298</v>
      </c>
      <c r="R39" s="37">
        <v>9.0860000000000003E-3</v>
      </c>
      <c r="S39" s="37">
        <v>0.10384</v>
      </c>
      <c r="T39" s="37">
        <v>5.1920000000000004E-3</v>
      </c>
      <c r="U39" s="37">
        <v>1.1682E-2</v>
      </c>
      <c r="V39" s="35"/>
      <c r="W39" s="35"/>
      <c r="X39" s="35"/>
      <c r="Y39" s="35"/>
      <c r="Z39" s="38">
        <v>0</v>
      </c>
      <c r="AA39" s="38">
        <v>0</v>
      </c>
      <c r="AB39" s="39">
        <v>0</v>
      </c>
      <c r="AC39" s="40">
        <v>0</v>
      </c>
      <c r="AD39" s="38" t="s">
        <v>75</v>
      </c>
      <c r="AE39" s="38">
        <v>15</v>
      </c>
      <c r="AF39" s="38" t="s">
        <v>52</v>
      </c>
      <c r="AG39" s="38" t="s">
        <v>53</v>
      </c>
      <c r="AH39" s="41">
        <v>0.13</v>
      </c>
      <c r="AI39" s="42"/>
    </row>
    <row r="40" spans="1:35" s="43" customFormat="1" ht="31.5" x14ac:dyDescent="0.25">
      <c r="A40" s="33"/>
      <c r="B40" s="34" t="s">
        <v>76</v>
      </c>
      <c r="C40" s="35"/>
      <c r="D40" s="35"/>
      <c r="E40" s="35"/>
      <c r="F40" s="35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5"/>
      <c r="Q40" s="37">
        <v>0.50149999999999995</v>
      </c>
      <c r="R40" s="37">
        <v>3.5104999999999997E-2</v>
      </c>
      <c r="S40" s="37">
        <v>0.4012</v>
      </c>
      <c r="T40" s="37">
        <v>2.0059999999999998E-2</v>
      </c>
      <c r="U40" s="37">
        <v>4.5134999999999995E-2</v>
      </c>
      <c r="V40" s="35"/>
      <c r="W40" s="35"/>
      <c r="X40" s="35"/>
      <c r="Y40" s="35"/>
      <c r="Z40" s="38">
        <v>0</v>
      </c>
      <c r="AA40" s="38">
        <v>0</v>
      </c>
      <c r="AB40" s="39">
        <v>0</v>
      </c>
      <c r="AC40" s="40">
        <v>0</v>
      </c>
      <c r="AD40" s="38" t="s">
        <v>77</v>
      </c>
      <c r="AE40" s="38">
        <v>15</v>
      </c>
      <c r="AF40" s="38" t="s">
        <v>52</v>
      </c>
      <c r="AG40" s="38" t="s">
        <v>53</v>
      </c>
      <c r="AH40" s="41">
        <v>0.56000000000000005</v>
      </c>
      <c r="AI40" s="42"/>
    </row>
    <row r="41" spans="1:35" s="43" customFormat="1" ht="31.5" x14ac:dyDescent="0.25">
      <c r="A41" s="33"/>
      <c r="B41" s="34" t="s">
        <v>78</v>
      </c>
      <c r="C41" s="35"/>
      <c r="D41" s="35"/>
      <c r="E41" s="35"/>
      <c r="F41" s="35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5"/>
      <c r="Q41" s="37">
        <v>0.53100000000000003</v>
      </c>
      <c r="R41" s="37">
        <v>3.7170000000000009E-2</v>
      </c>
      <c r="S41" s="37">
        <v>0.42480000000000007</v>
      </c>
      <c r="T41" s="37">
        <v>2.1240000000000002E-2</v>
      </c>
      <c r="U41" s="37">
        <v>4.7789999999999999E-2</v>
      </c>
      <c r="V41" s="35"/>
      <c r="W41" s="35"/>
      <c r="X41" s="35"/>
      <c r="Y41" s="35"/>
      <c r="Z41" s="38">
        <v>0</v>
      </c>
      <c r="AA41" s="38">
        <v>0</v>
      </c>
      <c r="AB41" s="39">
        <v>0</v>
      </c>
      <c r="AC41" s="40">
        <v>0</v>
      </c>
      <c r="AD41" s="38" t="s">
        <v>79</v>
      </c>
      <c r="AE41" s="38">
        <v>15</v>
      </c>
      <c r="AF41" s="38" t="s">
        <v>52</v>
      </c>
      <c r="AG41" s="38" t="s">
        <v>53</v>
      </c>
      <c r="AH41" s="41">
        <v>0.5</v>
      </c>
      <c r="AI41" s="42"/>
    </row>
    <row r="42" spans="1:35" s="43" customFormat="1" ht="31.5" x14ac:dyDescent="0.25">
      <c r="A42" s="33"/>
      <c r="B42" s="34" t="s">
        <v>80</v>
      </c>
      <c r="C42" s="35"/>
      <c r="D42" s="35"/>
      <c r="E42" s="35"/>
      <c r="F42" s="35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5"/>
      <c r="Q42" s="37">
        <v>1.7893268896000001</v>
      </c>
      <c r="R42" s="37">
        <v>0.12525288227200002</v>
      </c>
      <c r="S42" s="37">
        <v>1.4314615116800002</v>
      </c>
      <c r="T42" s="37">
        <v>7.1573075584000001E-2</v>
      </c>
      <c r="U42" s="37">
        <v>0.16103942006399999</v>
      </c>
      <c r="V42" s="35"/>
      <c r="W42" s="35"/>
      <c r="X42" s="35"/>
      <c r="Y42" s="35"/>
      <c r="Z42" s="38">
        <v>0</v>
      </c>
      <c r="AA42" s="38">
        <v>0</v>
      </c>
      <c r="AB42" s="39">
        <v>0</v>
      </c>
      <c r="AC42" s="40">
        <v>0</v>
      </c>
      <c r="AD42" s="38" t="s">
        <v>81</v>
      </c>
      <c r="AE42" s="38">
        <v>15</v>
      </c>
      <c r="AF42" s="38" t="s">
        <v>52</v>
      </c>
      <c r="AG42" s="38" t="s">
        <v>53</v>
      </c>
      <c r="AH42" s="41">
        <v>2.0499999999999998</v>
      </c>
      <c r="AI42" s="42"/>
    </row>
    <row r="43" spans="1:35" s="43" customFormat="1" ht="31.5" x14ac:dyDescent="0.25">
      <c r="A43" s="33"/>
      <c r="B43" s="34" t="s">
        <v>82</v>
      </c>
      <c r="C43" s="35"/>
      <c r="D43" s="35"/>
      <c r="E43" s="35"/>
      <c r="F43" s="35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5"/>
      <c r="Q43" s="37">
        <v>24.623092470000003</v>
      </c>
      <c r="R43" s="37">
        <v>1.7236164729000003</v>
      </c>
      <c r="S43" s="37">
        <v>19.698473976000002</v>
      </c>
      <c r="T43" s="37">
        <v>0.98492369880000019</v>
      </c>
      <c r="U43" s="37">
        <v>2.2160783223</v>
      </c>
      <c r="V43" s="35"/>
      <c r="W43" s="35"/>
      <c r="X43" s="35"/>
      <c r="Y43" s="35"/>
      <c r="Z43" s="38">
        <v>0</v>
      </c>
      <c r="AA43" s="38">
        <v>0</v>
      </c>
      <c r="AB43" s="39">
        <v>0</v>
      </c>
      <c r="AC43" s="40">
        <v>0</v>
      </c>
      <c r="AD43" s="38" t="s">
        <v>73</v>
      </c>
      <c r="AE43" s="38">
        <v>15</v>
      </c>
      <c r="AF43" s="38" t="s">
        <v>55</v>
      </c>
      <c r="AG43" s="38" t="s">
        <v>56</v>
      </c>
      <c r="AH43" s="41">
        <v>89.09</v>
      </c>
      <c r="AI43" s="42"/>
    </row>
    <row r="44" spans="1:35" s="43" customFormat="1" ht="31.5" x14ac:dyDescent="0.25">
      <c r="A44" s="33"/>
      <c r="B44" s="34" t="s">
        <v>83</v>
      </c>
      <c r="C44" s="35"/>
      <c r="D44" s="35"/>
      <c r="E44" s="35"/>
      <c r="F44" s="35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5"/>
      <c r="Q44" s="37">
        <v>0.61360000000000003</v>
      </c>
      <c r="R44" s="37">
        <v>4.2952000000000004E-2</v>
      </c>
      <c r="S44" s="37">
        <v>0.49088000000000004</v>
      </c>
      <c r="T44" s="37">
        <v>2.4544000000000003E-2</v>
      </c>
      <c r="U44" s="37">
        <v>5.5224000000000002E-2</v>
      </c>
      <c r="V44" s="35"/>
      <c r="W44" s="35"/>
      <c r="X44" s="35"/>
      <c r="Y44" s="35"/>
      <c r="Z44" s="38">
        <v>0</v>
      </c>
      <c r="AA44" s="38">
        <v>0</v>
      </c>
      <c r="AB44" s="39">
        <v>0</v>
      </c>
      <c r="AC44" s="40">
        <v>0</v>
      </c>
      <c r="AD44" s="38">
        <v>2015</v>
      </c>
      <c r="AE44" s="38">
        <v>15</v>
      </c>
      <c r="AF44" s="38" t="s">
        <v>55</v>
      </c>
      <c r="AG44" s="38" t="s">
        <v>56</v>
      </c>
      <c r="AH44" s="41">
        <v>0.64</v>
      </c>
      <c r="AI44" s="42"/>
    </row>
    <row r="45" spans="1:35" s="43" customFormat="1" ht="31.5" x14ac:dyDescent="0.25">
      <c r="A45" s="33"/>
      <c r="B45" s="34" t="s">
        <v>84</v>
      </c>
      <c r="C45" s="35"/>
      <c r="D45" s="35"/>
      <c r="E45" s="35"/>
      <c r="F45" s="35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5"/>
      <c r="Q45" s="37">
        <v>0.36934</v>
      </c>
      <c r="R45" s="37">
        <v>2.5853800000000003E-2</v>
      </c>
      <c r="S45" s="37">
        <v>0.29547200000000001</v>
      </c>
      <c r="T45" s="37">
        <v>1.47736E-2</v>
      </c>
      <c r="U45" s="37">
        <v>3.3240600000000002E-2</v>
      </c>
      <c r="V45" s="35"/>
      <c r="W45" s="35"/>
      <c r="X45" s="35"/>
      <c r="Y45" s="35"/>
      <c r="Z45" s="38">
        <v>0</v>
      </c>
      <c r="AA45" s="38">
        <v>0</v>
      </c>
      <c r="AB45" s="39">
        <v>0</v>
      </c>
      <c r="AC45" s="40">
        <v>0</v>
      </c>
      <c r="AD45" s="38">
        <v>2015</v>
      </c>
      <c r="AE45" s="38">
        <v>15</v>
      </c>
      <c r="AF45" s="38" t="s">
        <v>55</v>
      </c>
      <c r="AG45" s="38" t="s">
        <v>56</v>
      </c>
      <c r="AH45" s="41">
        <v>0.37</v>
      </c>
      <c r="AI45" s="42"/>
    </row>
    <row r="46" spans="1:35" s="43" customFormat="1" ht="31.5" x14ac:dyDescent="0.25">
      <c r="A46" s="33"/>
      <c r="B46" s="34" t="s">
        <v>85</v>
      </c>
      <c r="C46" s="35"/>
      <c r="D46" s="35"/>
      <c r="E46" s="35"/>
      <c r="F46" s="35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5"/>
      <c r="Q46" s="37">
        <v>0.38704</v>
      </c>
      <c r="R46" s="37">
        <v>2.7092800000000004E-2</v>
      </c>
      <c r="S46" s="37">
        <v>0.30963200000000002</v>
      </c>
      <c r="T46" s="37">
        <v>1.54816E-2</v>
      </c>
      <c r="U46" s="37">
        <v>3.4833599999999999E-2</v>
      </c>
      <c r="V46" s="35"/>
      <c r="W46" s="35"/>
      <c r="X46" s="35"/>
      <c r="Y46" s="35"/>
      <c r="Z46" s="38">
        <v>0</v>
      </c>
      <c r="AA46" s="38">
        <v>0</v>
      </c>
      <c r="AB46" s="39">
        <v>0</v>
      </c>
      <c r="AC46" s="40">
        <v>0</v>
      </c>
      <c r="AD46" s="38">
        <v>2015</v>
      </c>
      <c r="AE46" s="38">
        <v>15</v>
      </c>
      <c r="AF46" s="38" t="s">
        <v>55</v>
      </c>
      <c r="AG46" s="38" t="s">
        <v>56</v>
      </c>
      <c r="AH46" s="41">
        <v>0.41</v>
      </c>
      <c r="AI46" s="42"/>
    </row>
    <row r="47" spans="1:35" s="43" customFormat="1" ht="31.5" x14ac:dyDescent="0.25">
      <c r="A47" s="33"/>
      <c r="B47" s="34" t="s">
        <v>86</v>
      </c>
      <c r="C47" s="35"/>
      <c r="D47" s="35"/>
      <c r="E47" s="35"/>
      <c r="F47" s="35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5"/>
      <c r="Q47" s="37">
        <v>0.16048000000000001</v>
      </c>
      <c r="R47" s="37">
        <v>1.1233600000000002E-2</v>
      </c>
      <c r="S47" s="37">
        <v>0.12838400000000003</v>
      </c>
      <c r="T47" s="37">
        <v>6.4192000000000008E-3</v>
      </c>
      <c r="U47" s="37">
        <v>1.44432E-2</v>
      </c>
      <c r="V47" s="35"/>
      <c r="W47" s="35"/>
      <c r="X47" s="35"/>
      <c r="Y47" s="35"/>
      <c r="Z47" s="38">
        <v>0</v>
      </c>
      <c r="AA47" s="38">
        <v>0</v>
      </c>
      <c r="AB47" s="39">
        <v>0</v>
      </c>
      <c r="AC47" s="40">
        <v>0</v>
      </c>
      <c r="AD47" s="38">
        <v>2015</v>
      </c>
      <c r="AE47" s="38">
        <v>15</v>
      </c>
      <c r="AF47" s="38" t="s">
        <v>55</v>
      </c>
      <c r="AG47" s="38" t="s">
        <v>56</v>
      </c>
      <c r="AH47" s="41">
        <v>0.17</v>
      </c>
      <c r="AI47" s="42"/>
    </row>
    <row r="48" spans="1:35" s="43" customFormat="1" ht="31.5" x14ac:dyDescent="0.25">
      <c r="A48" s="33"/>
      <c r="B48" s="34" t="s">
        <v>87</v>
      </c>
      <c r="C48" s="35"/>
      <c r="D48" s="35"/>
      <c r="E48" s="35"/>
      <c r="F48" s="35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5"/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5"/>
      <c r="W48" s="35"/>
      <c r="X48" s="35"/>
      <c r="Y48" s="35"/>
      <c r="Z48" s="38">
        <v>0</v>
      </c>
      <c r="AA48" s="38">
        <v>0</v>
      </c>
      <c r="AB48" s="39">
        <v>0</v>
      </c>
      <c r="AC48" s="40">
        <v>0</v>
      </c>
      <c r="AD48" s="38">
        <v>2015</v>
      </c>
      <c r="AE48" s="38">
        <v>15</v>
      </c>
      <c r="AF48" s="38" t="s">
        <v>55</v>
      </c>
      <c r="AG48" s="38" t="s">
        <v>56</v>
      </c>
      <c r="AH48" s="41">
        <v>1</v>
      </c>
      <c r="AI48" s="42"/>
    </row>
    <row r="49" spans="1:35" s="43" customFormat="1" ht="31.5" x14ac:dyDescent="0.25">
      <c r="A49" s="33"/>
      <c r="B49" s="34" t="s">
        <v>88</v>
      </c>
      <c r="C49" s="35"/>
      <c r="D49" s="35"/>
      <c r="E49" s="35"/>
      <c r="F49" s="35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5"/>
      <c r="Q49" s="37">
        <v>1.0029999999999999</v>
      </c>
      <c r="R49" s="37">
        <v>7.0209999999999995E-2</v>
      </c>
      <c r="S49" s="37">
        <v>0.8024</v>
      </c>
      <c r="T49" s="37">
        <v>4.0119999999999996E-2</v>
      </c>
      <c r="U49" s="37">
        <v>9.0269999999999989E-2</v>
      </c>
      <c r="V49" s="35"/>
      <c r="W49" s="35"/>
      <c r="X49" s="35"/>
      <c r="Y49" s="35"/>
      <c r="Z49" s="38">
        <v>0</v>
      </c>
      <c r="AA49" s="38">
        <v>0</v>
      </c>
      <c r="AB49" s="39">
        <v>0</v>
      </c>
      <c r="AC49" s="40">
        <v>0</v>
      </c>
      <c r="AD49" s="38">
        <v>2015</v>
      </c>
      <c r="AE49" s="38">
        <v>15</v>
      </c>
      <c r="AF49" s="38" t="s">
        <v>55</v>
      </c>
      <c r="AG49" s="38" t="s">
        <v>56</v>
      </c>
      <c r="AH49" s="41">
        <v>1</v>
      </c>
      <c r="AI49" s="42"/>
    </row>
    <row r="50" spans="1:35" s="43" customFormat="1" ht="31.5" x14ac:dyDescent="0.25">
      <c r="A50" s="33"/>
      <c r="B50" s="34" t="s">
        <v>89</v>
      </c>
      <c r="C50" s="35"/>
      <c r="D50" s="35"/>
      <c r="E50" s="35"/>
      <c r="F50" s="35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5"/>
      <c r="Q50" s="37">
        <v>0.28319999999999995</v>
      </c>
      <c r="R50" s="37">
        <v>1.9823999999999998E-2</v>
      </c>
      <c r="S50" s="37">
        <v>0.22655999999999998</v>
      </c>
      <c r="T50" s="37">
        <v>1.1327999999999998E-2</v>
      </c>
      <c r="U50" s="37">
        <v>2.5487999999999993E-2</v>
      </c>
      <c r="V50" s="35"/>
      <c r="W50" s="35"/>
      <c r="X50" s="35"/>
      <c r="Y50" s="35"/>
      <c r="Z50" s="38">
        <v>0</v>
      </c>
      <c r="AA50" s="38">
        <v>0</v>
      </c>
      <c r="AB50" s="39">
        <v>0</v>
      </c>
      <c r="AC50" s="40">
        <v>0</v>
      </c>
      <c r="AD50" s="38">
        <v>2015</v>
      </c>
      <c r="AE50" s="38">
        <v>15</v>
      </c>
      <c r="AF50" s="38" t="s">
        <v>55</v>
      </c>
      <c r="AG50" s="38" t="s">
        <v>56</v>
      </c>
      <c r="AH50" s="41">
        <v>0.3</v>
      </c>
      <c r="AI50" s="42"/>
    </row>
    <row r="51" spans="1:35" s="43" customFormat="1" ht="31.5" x14ac:dyDescent="0.25">
      <c r="A51" s="33"/>
      <c r="B51" s="34" t="s">
        <v>90</v>
      </c>
      <c r="C51" s="35"/>
      <c r="D51" s="35"/>
      <c r="E51" s="35"/>
      <c r="F51" s="35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5"/>
      <c r="Q51" s="37">
        <v>0.59</v>
      </c>
      <c r="R51" s="37">
        <v>4.1300000000000003E-2</v>
      </c>
      <c r="S51" s="37">
        <v>0.47199999999999998</v>
      </c>
      <c r="T51" s="37">
        <v>2.3599999999999999E-2</v>
      </c>
      <c r="U51" s="37">
        <v>5.3099999999999994E-2</v>
      </c>
      <c r="V51" s="35"/>
      <c r="W51" s="35"/>
      <c r="X51" s="35"/>
      <c r="Y51" s="35"/>
      <c r="Z51" s="38">
        <v>0</v>
      </c>
      <c r="AA51" s="38">
        <v>0</v>
      </c>
      <c r="AB51" s="39">
        <v>0</v>
      </c>
      <c r="AC51" s="40">
        <v>0</v>
      </c>
      <c r="AD51" s="38">
        <v>2015</v>
      </c>
      <c r="AE51" s="38">
        <v>15</v>
      </c>
      <c r="AF51" s="38" t="s">
        <v>55</v>
      </c>
      <c r="AG51" s="38" t="s">
        <v>56</v>
      </c>
      <c r="AH51" s="41">
        <v>0.65</v>
      </c>
      <c r="AI51" s="42"/>
    </row>
    <row r="52" spans="1:35" s="43" customFormat="1" ht="31.5" x14ac:dyDescent="0.25">
      <c r="A52" s="33"/>
      <c r="B52" s="34" t="s">
        <v>91</v>
      </c>
      <c r="C52" s="35"/>
      <c r="D52" s="35"/>
      <c r="E52" s="35"/>
      <c r="F52" s="35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5"/>
      <c r="Q52" s="37">
        <v>1.068000005</v>
      </c>
      <c r="R52" s="37">
        <v>7.4760000350000008E-2</v>
      </c>
      <c r="S52" s="37">
        <v>0.85440000400000005</v>
      </c>
      <c r="T52" s="37">
        <v>4.2720000200000004E-2</v>
      </c>
      <c r="U52" s="37">
        <v>9.6120000449999993E-2</v>
      </c>
      <c r="V52" s="35"/>
      <c r="W52" s="35"/>
      <c r="X52" s="35"/>
      <c r="Y52" s="35"/>
      <c r="Z52" s="38">
        <v>0</v>
      </c>
      <c r="AA52" s="38">
        <v>0</v>
      </c>
      <c r="AB52" s="39">
        <v>0</v>
      </c>
      <c r="AC52" s="40">
        <v>0</v>
      </c>
      <c r="AD52" s="38">
        <v>2015</v>
      </c>
      <c r="AE52" s="38">
        <v>15</v>
      </c>
      <c r="AF52" s="38" t="s">
        <v>55</v>
      </c>
      <c r="AG52" s="38" t="s">
        <v>56</v>
      </c>
      <c r="AH52" s="41">
        <v>1.335</v>
      </c>
      <c r="AI52" s="42"/>
    </row>
    <row r="53" spans="1:35" s="43" customFormat="1" ht="31.5" x14ac:dyDescent="0.25">
      <c r="A53" s="33"/>
      <c r="B53" s="34" t="s">
        <v>92</v>
      </c>
      <c r="C53" s="35"/>
      <c r="D53" s="35"/>
      <c r="E53" s="35"/>
      <c r="F53" s="35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5"/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5"/>
      <c r="W53" s="35"/>
      <c r="X53" s="35"/>
      <c r="Y53" s="35"/>
      <c r="Z53" s="38">
        <v>0</v>
      </c>
      <c r="AA53" s="38">
        <v>0</v>
      </c>
      <c r="AB53" s="39">
        <v>0</v>
      </c>
      <c r="AC53" s="40">
        <v>0</v>
      </c>
      <c r="AD53" s="38">
        <v>2015</v>
      </c>
      <c r="AE53" s="38">
        <v>15</v>
      </c>
      <c r="AF53" s="38" t="s">
        <v>55</v>
      </c>
      <c r="AG53" s="38" t="s">
        <v>56</v>
      </c>
      <c r="AH53" s="41">
        <v>0.89200000000000002</v>
      </c>
      <c r="AI53" s="42"/>
    </row>
    <row r="54" spans="1:35" s="43" customFormat="1" ht="31.5" x14ac:dyDescent="0.25">
      <c r="A54" s="33"/>
      <c r="B54" s="34" t="s">
        <v>93</v>
      </c>
      <c r="C54" s="35"/>
      <c r="D54" s="35"/>
      <c r="E54" s="35"/>
      <c r="F54" s="35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5"/>
      <c r="Q54" s="37">
        <v>0.68903342339999996</v>
      </c>
      <c r="R54" s="37">
        <v>4.8232339637999999E-2</v>
      </c>
      <c r="S54" s="37">
        <v>0.55122673871999994</v>
      </c>
      <c r="T54" s="37">
        <v>2.7561336935999999E-2</v>
      </c>
      <c r="U54" s="37">
        <v>6.2013008105999995E-2</v>
      </c>
      <c r="V54" s="35"/>
      <c r="W54" s="35"/>
      <c r="X54" s="35"/>
      <c r="Y54" s="35"/>
      <c r="Z54" s="38">
        <v>0</v>
      </c>
      <c r="AA54" s="38">
        <v>0</v>
      </c>
      <c r="AB54" s="39">
        <v>0</v>
      </c>
      <c r="AC54" s="40">
        <v>0</v>
      </c>
      <c r="AD54" s="38">
        <v>2015</v>
      </c>
      <c r="AE54" s="38">
        <v>15</v>
      </c>
      <c r="AF54" s="38" t="s">
        <v>55</v>
      </c>
      <c r="AG54" s="38" t="s">
        <v>56</v>
      </c>
      <c r="AH54" s="41">
        <v>0.88900000000000001</v>
      </c>
      <c r="AI54" s="42"/>
    </row>
    <row r="55" spans="1:35" s="43" customFormat="1" ht="31.5" x14ac:dyDescent="0.25">
      <c r="A55" s="33"/>
      <c r="B55" s="34" t="s">
        <v>94</v>
      </c>
      <c r="C55" s="35"/>
      <c r="D55" s="35"/>
      <c r="E55" s="35"/>
      <c r="F55" s="35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5"/>
      <c r="Q55" s="37">
        <v>0.194402463</v>
      </c>
      <c r="R55" s="37">
        <v>1.3608172410000001E-2</v>
      </c>
      <c r="S55" s="37">
        <v>0.15552197040000001</v>
      </c>
      <c r="T55" s="37">
        <v>7.77609852E-3</v>
      </c>
      <c r="U55" s="37">
        <v>1.7496221669999999E-2</v>
      </c>
      <c r="V55" s="35"/>
      <c r="W55" s="35"/>
      <c r="X55" s="35"/>
      <c r="Y55" s="35"/>
      <c r="Z55" s="38">
        <v>0</v>
      </c>
      <c r="AA55" s="38">
        <v>0</v>
      </c>
      <c r="AB55" s="39">
        <v>0</v>
      </c>
      <c r="AC55" s="40">
        <v>0</v>
      </c>
      <c r="AD55" s="38">
        <v>2015</v>
      </c>
      <c r="AE55" s="38">
        <v>15</v>
      </c>
      <c r="AF55" s="38" t="s">
        <v>55</v>
      </c>
      <c r="AG55" s="38" t="s">
        <v>56</v>
      </c>
      <c r="AH55" s="41">
        <v>0.9</v>
      </c>
      <c r="AI55" s="42"/>
    </row>
    <row r="56" spans="1:35" s="43" customFormat="1" ht="31.5" x14ac:dyDescent="0.25">
      <c r="A56" s="33"/>
      <c r="B56" s="34" t="s">
        <v>95</v>
      </c>
      <c r="C56" s="35"/>
      <c r="D56" s="35"/>
      <c r="E56" s="35"/>
      <c r="F56" s="35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5"/>
      <c r="Q56" s="37">
        <v>0.8118399999999999</v>
      </c>
      <c r="R56" s="37">
        <v>5.6828799999999999E-2</v>
      </c>
      <c r="S56" s="37">
        <v>0.64947199999999994</v>
      </c>
      <c r="T56" s="37">
        <v>3.2473599999999998E-2</v>
      </c>
      <c r="U56" s="37">
        <v>7.3065599999999994E-2</v>
      </c>
      <c r="V56" s="35"/>
      <c r="W56" s="35"/>
      <c r="X56" s="35"/>
      <c r="Y56" s="35"/>
      <c r="Z56" s="38">
        <v>0</v>
      </c>
      <c r="AA56" s="38">
        <v>0</v>
      </c>
      <c r="AB56" s="39">
        <v>0</v>
      </c>
      <c r="AC56" s="40">
        <v>0</v>
      </c>
      <c r="AD56" s="38">
        <v>2015</v>
      </c>
      <c r="AE56" s="38">
        <v>15</v>
      </c>
      <c r="AF56" s="38" t="s">
        <v>55</v>
      </c>
      <c r="AG56" s="38" t="s">
        <v>56</v>
      </c>
      <c r="AH56" s="41">
        <v>0.91</v>
      </c>
      <c r="AI56" s="42"/>
    </row>
    <row r="57" spans="1:35" s="43" customFormat="1" ht="31.5" x14ac:dyDescent="0.25">
      <c r="A57" s="33"/>
      <c r="B57" s="34" t="s">
        <v>96</v>
      </c>
      <c r="C57" s="35"/>
      <c r="D57" s="35"/>
      <c r="E57" s="35"/>
      <c r="F57" s="35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5"/>
      <c r="Q57" s="37">
        <v>0.53690000000000004</v>
      </c>
      <c r="R57" s="37">
        <v>3.7583000000000005E-2</v>
      </c>
      <c r="S57" s="37">
        <v>0.42952000000000007</v>
      </c>
      <c r="T57" s="37">
        <v>2.1476000000000002E-2</v>
      </c>
      <c r="U57" s="37">
        <v>4.8321000000000003E-2</v>
      </c>
      <c r="V57" s="35"/>
      <c r="W57" s="35"/>
      <c r="X57" s="35"/>
      <c r="Y57" s="35"/>
      <c r="Z57" s="38">
        <v>0</v>
      </c>
      <c r="AA57" s="38">
        <v>0</v>
      </c>
      <c r="AB57" s="39">
        <v>0</v>
      </c>
      <c r="AC57" s="40">
        <v>0</v>
      </c>
      <c r="AD57" s="38">
        <v>2015</v>
      </c>
      <c r="AE57" s="38">
        <v>15</v>
      </c>
      <c r="AF57" s="38" t="s">
        <v>55</v>
      </c>
      <c r="AG57" s="38" t="s">
        <v>56</v>
      </c>
      <c r="AH57" s="41">
        <v>0.79800000000000004</v>
      </c>
      <c r="AI57" s="42"/>
    </row>
    <row r="58" spans="1:35" s="43" customFormat="1" ht="31.5" x14ac:dyDescent="0.25">
      <c r="A58" s="33"/>
      <c r="B58" s="34" t="s">
        <v>97</v>
      </c>
      <c r="C58" s="35"/>
      <c r="D58" s="35"/>
      <c r="E58" s="35"/>
      <c r="F58" s="35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5"/>
      <c r="Q58" s="37">
        <v>4.3145720599999997</v>
      </c>
      <c r="R58" s="37">
        <v>0.3020200442</v>
      </c>
      <c r="S58" s="37">
        <v>3.4516576479999999</v>
      </c>
      <c r="T58" s="37">
        <v>0.1725828824</v>
      </c>
      <c r="U58" s="37">
        <v>0.38831148539999993</v>
      </c>
      <c r="V58" s="35"/>
      <c r="W58" s="35"/>
      <c r="X58" s="35"/>
      <c r="Y58" s="35"/>
      <c r="Z58" s="38" t="s">
        <v>98</v>
      </c>
      <c r="AA58" s="38">
        <v>15</v>
      </c>
      <c r="AB58" s="39" t="s">
        <v>99</v>
      </c>
      <c r="AC58" s="40">
        <v>16.5</v>
      </c>
      <c r="AD58" s="38">
        <v>0</v>
      </c>
      <c r="AE58" s="38">
        <v>0</v>
      </c>
      <c r="AF58" s="38">
        <v>0</v>
      </c>
      <c r="AG58" s="38">
        <v>0</v>
      </c>
      <c r="AH58" s="41">
        <v>0</v>
      </c>
      <c r="AI58" s="42"/>
    </row>
    <row r="59" spans="1:35" s="43" customFormat="1" ht="31.5" x14ac:dyDescent="0.25">
      <c r="A59" s="33"/>
      <c r="B59" s="34" t="s">
        <v>100</v>
      </c>
      <c r="C59" s="35"/>
      <c r="D59" s="35"/>
      <c r="E59" s="35"/>
      <c r="F59" s="35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5"/>
      <c r="Q59" s="37">
        <v>0.51919999999999999</v>
      </c>
      <c r="R59" s="37">
        <v>3.6344000000000001E-2</v>
      </c>
      <c r="S59" s="37">
        <v>0.41536000000000001</v>
      </c>
      <c r="T59" s="37">
        <v>2.0768000000000002E-2</v>
      </c>
      <c r="U59" s="37">
        <v>4.6727999999999999E-2</v>
      </c>
      <c r="V59" s="35"/>
      <c r="W59" s="35"/>
      <c r="X59" s="35"/>
      <c r="Y59" s="35"/>
      <c r="Z59" s="38" t="s">
        <v>101</v>
      </c>
      <c r="AA59" s="38">
        <v>0</v>
      </c>
      <c r="AB59" s="39" t="s">
        <v>102</v>
      </c>
      <c r="AC59" s="40">
        <v>0.16</v>
      </c>
      <c r="AD59" s="38">
        <v>0</v>
      </c>
      <c r="AE59" s="38">
        <v>0</v>
      </c>
      <c r="AF59" s="38">
        <v>0</v>
      </c>
      <c r="AG59" s="38">
        <v>0</v>
      </c>
      <c r="AH59" s="41">
        <v>0</v>
      </c>
      <c r="AI59" s="42"/>
    </row>
    <row r="60" spans="1:35" s="43" customFormat="1" ht="31.5" x14ac:dyDescent="0.25">
      <c r="A60" s="33"/>
      <c r="B60" s="34" t="s">
        <v>103</v>
      </c>
      <c r="C60" s="35"/>
      <c r="D60" s="35"/>
      <c r="E60" s="35"/>
      <c r="F60" s="35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5"/>
      <c r="Q60" s="37">
        <v>0.47199999999999998</v>
      </c>
      <c r="R60" s="37">
        <v>3.304E-2</v>
      </c>
      <c r="S60" s="37">
        <v>0.37759999999999999</v>
      </c>
      <c r="T60" s="37">
        <v>1.8880000000000001E-2</v>
      </c>
      <c r="U60" s="37">
        <v>4.2479999999999997E-2</v>
      </c>
      <c r="V60" s="35"/>
      <c r="W60" s="35"/>
      <c r="X60" s="35"/>
      <c r="Y60" s="35"/>
      <c r="Z60" s="38" t="s">
        <v>101</v>
      </c>
      <c r="AA60" s="38">
        <v>0</v>
      </c>
      <c r="AB60" s="39" t="s">
        <v>104</v>
      </c>
      <c r="AC60" s="40">
        <v>0.1</v>
      </c>
      <c r="AD60" s="38">
        <v>0</v>
      </c>
      <c r="AE60" s="38">
        <v>0</v>
      </c>
      <c r="AF60" s="38">
        <v>0</v>
      </c>
      <c r="AG60" s="38">
        <v>0</v>
      </c>
      <c r="AH60" s="41">
        <v>0</v>
      </c>
      <c r="AI60" s="42"/>
    </row>
    <row r="61" spans="1:35" s="43" customFormat="1" ht="31.5" x14ac:dyDescent="0.25">
      <c r="A61" s="33"/>
      <c r="B61" s="34" t="s">
        <v>105</v>
      </c>
      <c r="C61" s="35"/>
      <c r="D61" s="35"/>
      <c r="E61" s="35"/>
      <c r="F61" s="35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5"/>
      <c r="Q61" s="37">
        <v>6.3023800000000003</v>
      </c>
      <c r="R61" s="37">
        <v>0.44116660000000008</v>
      </c>
      <c r="S61" s="37">
        <v>5.0419040000000006</v>
      </c>
      <c r="T61" s="37">
        <v>0.25209520000000002</v>
      </c>
      <c r="U61" s="37">
        <v>0.5672142</v>
      </c>
      <c r="V61" s="35"/>
      <c r="W61" s="35"/>
      <c r="X61" s="35"/>
      <c r="Y61" s="35"/>
      <c r="Z61" s="38" t="s">
        <v>101</v>
      </c>
      <c r="AA61" s="38">
        <v>0</v>
      </c>
      <c r="AB61" s="39" t="s">
        <v>106</v>
      </c>
      <c r="AC61" s="40">
        <v>1.26</v>
      </c>
      <c r="AD61" s="38">
        <v>0</v>
      </c>
      <c r="AE61" s="38">
        <v>0</v>
      </c>
      <c r="AF61" s="38">
        <v>0</v>
      </c>
      <c r="AG61" s="38">
        <v>0</v>
      </c>
      <c r="AH61" s="41">
        <v>0</v>
      </c>
      <c r="AI61" s="42"/>
    </row>
    <row r="62" spans="1:35" s="43" customFormat="1" ht="31.5" x14ac:dyDescent="0.25">
      <c r="A62" s="33"/>
      <c r="B62" s="34" t="s">
        <v>107</v>
      </c>
      <c r="C62" s="35"/>
      <c r="D62" s="35"/>
      <c r="E62" s="35"/>
      <c r="F62" s="35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5"/>
      <c r="Q62" s="37">
        <v>0.51919999999999999</v>
      </c>
      <c r="R62" s="37">
        <v>3.6344000000000001E-2</v>
      </c>
      <c r="S62" s="37">
        <v>0.41536000000000001</v>
      </c>
      <c r="T62" s="37">
        <v>2.0768000000000002E-2</v>
      </c>
      <c r="U62" s="37">
        <v>4.6727999999999999E-2</v>
      </c>
      <c r="V62" s="35"/>
      <c r="W62" s="35"/>
      <c r="X62" s="35"/>
      <c r="Y62" s="35"/>
      <c r="Z62" s="38" t="s">
        <v>101</v>
      </c>
      <c r="AA62" s="38">
        <v>0</v>
      </c>
      <c r="AB62" s="39" t="s">
        <v>102</v>
      </c>
      <c r="AC62" s="40">
        <v>0.16</v>
      </c>
      <c r="AD62" s="38">
        <v>0</v>
      </c>
      <c r="AE62" s="38">
        <v>0</v>
      </c>
      <c r="AF62" s="38">
        <v>0</v>
      </c>
      <c r="AG62" s="38">
        <v>0</v>
      </c>
      <c r="AH62" s="41">
        <v>0</v>
      </c>
      <c r="AI62" s="42"/>
    </row>
    <row r="63" spans="1:35" s="43" customFormat="1" ht="31.5" x14ac:dyDescent="0.25">
      <c r="A63" s="33"/>
      <c r="B63" s="34" t="s">
        <v>108</v>
      </c>
      <c r="C63" s="35"/>
      <c r="D63" s="35"/>
      <c r="E63" s="35"/>
      <c r="F63" s="35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5"/>
      <c r="Q63" s="37">
        <v>0.42479999999999996</v>
      </c>
      <c r="R63" s="37">
        <v>2.9735999999999999E-2</v>
      </c>
      <c r="S63" s="37">
        <v>0.33983999999999998</v>
      </c>
      <c r="T63" s="37">
        <v>1.6992E-2</v>
      </c>
      <c r="U63" s="37">
        <v>3.8231999999999995E-2</v>
      </c>
      <c r="V63" s="35"/>
      <c r="W63" s="35"/>
      <c r="X63" s="35"/>
      <c r="Y63" s="35"/>
      <c r="Z63" s="38" t="s">
        <v>101</v>
      </c>
      <c r="AA63" s="38">
        <v>0</v>
      </c>
      <c r="AB63" s="39" t="s">
        <v>109</v>
      </c>
      <c r="AC63" s="40">
        <v>6.3E-2</v>
      </c>
      <c r="AD63" s="38">
        <v>0</v>
      </c>
      <c r="AE63" s="38">
        <v>0</v>
      </c>
      <c r="AF63" s="38">
        <v>0</v>
      </c>
      <c r="AG63" s="38">
        <v>0</v>
      </c>
      <c r="AH63" s="41">
        <v>0</v>
      </c>
      <c r="AI63" s="42"/>
    </row>
    <row r="64" spans="1:35" s="43" customFormat="1" ht="31.5" x14ac:dyDescent="0.25">
      <c r="A64" s="33"/>
      <c r="B64" s="34" t="s">
        <v>110</v>
      </c>
      <c r="C64" s="35"/>
      <c r="D64" s="35"/>
      <c r="E64" s="35"/>
      <c r="F64" s="35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5"/>
      <c r="Q64" s="37">
        <v>0.51919999999999999</v>
      </c>
      <c r="R64" s="37">
        <v>3.6344000000000001E-2</v>
      </c>
      <c r="S64" s="37">
        <v>0.41536000000000001</v>
      </c>
      <c r="T64" s="37">
        <v>2.0768000000000002E-2</v>
      </c>
      <c r="U64" s="37">
        <v>4.6727999999999999E-2</v>
      </c>
      <c r="V64" s="35"/>
      <c r="W64" s="35"/>
      <c r="X64" s="35"/>
      <c r="Y64" s="35"/>
      <c r="Z64" s="38" t="s">
        <v>101</v>
      </c>
      <c r="AA64" s="38">
        <v>0</v>
      </c>
      <c r="AB64" s="39" t="s">
        <v>102</v>
      </c>
      <c r="AC64" s="40">
        <v>0.16</v>
      </c>
      <c r="AD64" s="38">
        <v>0</v>
      </c>
      <c r="AE64" s="38">
        <v>0</v>
      </c>
      <c r="AF64" s="38">
        <v>0</v>
      </c>
      <c r="AG64" s="38">
        <v>0</v>
      </c>
      <c r="AH64" s="41">
        <v>0</v>
      </c>
      <c r="AI64" s="42"/>
    </row>
    <row r="65" spans="1:35" s="43" customFormat="1" x14ac:dyDescent="0.25">
      <c r="A65" s="33"/>
      <c r="B65" s="34" t="s">
        <v>111</v>
      </c>
      <c r="C65" s="35"/>
      <c r="D65" s="35"/>
      <c r="E65" s="35"/>
      <c r="F65" s="35"/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5"/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5"/>
      <c r="W65" s="35"/>
      <c r="X65" s="35"/>
      <c r="Y65" s="35"/>
      <c r="Z65" s="38">
        <v>0</v>
      </c>
      <c r="AA65" s="38">
        <v>0</v>
      </c>
      <c r="AB65" s="39">
        <v>0</v>
      </c>
      <c r="AC65" s="40">
        <v>0</v>
      </c>
      <c r="AD65" s="38">
        <v>0</v>
      </c>
      <c r="AE65" s="38">
        <v>0</v>
      </c>
      <c r="AF65" s="38">
        <v>0</v>
      </c>
      <c r="AG65" s="38">
        <v>0</v>
      </c>
      <c r="AH65" s="41">
        <v>0</v>
      </c>
      <c r="AI65" s="42"/>
    </row>
    <row r="66" spans="1:35" x14ac:dyDescent="0.25">
      <c r="A66" s="22"/>
      <c r="B66" s="3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61"/>
      <c r="R66" s="40"/>
      <c r="S66" s="40"/>
      <c r="T66" s="40"/>
      <c r="U66" s="40"/>
      <c r="V66" s="54"/>
      <c r="W66" s="54"/>
      <c r="X66" s="54"/>
      <c r="Y66" s="54"/>
      <c r="Z66" s="35"/>
      <c r="AA66" s="62"/>
      <c r="AB66" s="63"/>
      <c r="AC66" s="64"/>
      <c r="AD66" s="65"/>
      <c r="AE66" s="65"/>
      <c r="AF66" s="65"/>
      <c r="AG66" s="62"/>
      <c r="AH66" s="62"/>
      <c r="AI66" s="66"/>
    </row>
    <row r="67" spans="1:35" s="72" customFormat="1" ht="16.5" thickBot="1" x14ac:dyDescent="0.3">
      <c r="A67" s="67"/>
      <c r="B67" s="68" t="str">
        <f>'[1] 1.4 Минэнерго '!B72</f>
        <v>Приобретение основных средств</v>
      </c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70"/>
      <c r="R67" s="70"/>
      <c r="S67" s="70"/>
      <c r="T67" s="70"/>
      <c r="U67" s="70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71"/>
    </row>
    <row r="68" spans="1:35" x14ac:dyDescent="0.25">
      <c r="A68" s="73"/>
      <c r="B68" s="74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6"/>
      <c r="R68" s="76"/>
      <c r="S68" s="76"/>
      <c r="T68" s="76"/>
      <c r="U68" s="76"/>
      <c r="V68" s="75"/>
      <c r="W68" s="75"/>
      <c r="X68" s="75"/>
      <c r="Y68" s="75"/>
      <c r="Z68" s="77"/>
      <c r="AA68" s="77"/>
      <c r="AB68" s="77"/>
      <c r="AC68" s="77"/>
      <c r="AD68" s="77"/>
      <c r="AE68" s="77"/>
      <c r="AF68" s="77"/>
      <c r="AG68" s="77"/>
      <c r="AH68" s="77"/>
      <c r="AI68" s="77"/>
    </row>
  </sheetData>
  <mergeCells count="14">
    <mergeCell ref="V13:Y13"/>
    <mergeCell ref="Z13:AC13"/>
    <mergeCell ref="AD13:AH13"/>
    <mergeCell ref="AI13:AI14"/>
    <mergeCell ref="A6:AI6"/>
    <mergeCell ref="A12:A14"/>
    <mergeCell ref="B12:B14"/>
    <mergeCell ref="C12:P12"/>
    <mergeCell ref="Q12:U13"/>
    <mergeCell ref="V12:AI12"/>
    <mergeCell ref="C13:F13"/>
    <mergeCell ref="G13:J13"/>
    <mergeCell ref="K13:O13"/>
    <mergeCell ref="P13:P14"/>
  </mergeCells>
  <pageMargins left="0.35433070866141736" right="0" top="0.98425196850393704" bottom="0.98425196850393704" header="0.51181102362204722" footer="0.51181102362204722"/>
  <pageSetup paperSize="8" scale="4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AI68"/>
  <sheetViews>
    <sheetView view="pageBreakPreview" zoomScale="60" zoomScaleNormal="75" workbookViewId="0">
      <selection activeCell="AH18" sqref="AH18:AH65"/>
    </sheetView>
  </sheetViews>
  <sheetFormatPr defaultRowHeight="15.75" x14ac:dyDescent="0.25"/>
  <cols>
    <col min="1" max="1" width="7.42578125" style="78" customWidth="1"/>
    <col min="2" max="2" width="64.42578125" style="79" customWidth="1"/>
    <col min="3" max="3" width="11.140625" style="80" hidden="1" customWidth="1"/>
    <col min="4" max="4" width="11.42578125" style="80" hidden="1" customWidth="1"/>
    <col min="5" max="6" width="10.28515625" style="80" hidden="1" customWidth="1"/>
    <col min="7" max="10" width="8.42578125" style="80" customWidth="1"/>
    <col min="11" max="11" width="9.85546875" style="80" customWidth="1"/>
    <col min="12" max="21" width="8.42578125" style="80" customWidth="1"/>
    <col min="22" max="25" width="8.42578125" style="80" hidden="1" customWidth="1"/>
    <col min="26" max="29" width="8.42578125" style="80" customWidth="1"/>
    <col min="30" max="30" width="9.5703125" style="80" customWidth="1"/>
    <col min="31" max="35" width="8.42578125" style="80" customWidth="1"/>
    <col min="36" max="16384" width="9.140625" style="4"/>
  </cols>
  <sheetData>
    <row r="1" spans="1:3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5" t="s">
        <v>0</v>
      </c>
    </row>
    <row r="3" spans="1:3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5" t="s">
        <v>1</v>
      </c>
    </row>
    <row r="4" spans="1:3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5" t="s">
        <v>2</v>
      </c>
    </row>
    <row r="5" spans="1:3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5"/>
      <c r="AI5" s="3"/>
    </row>
    <row r="6" spans="1:35" ht="20.25" x14ac:dyDescent="0.3">
      <c r="A6" s="6" t="s">
        <v>112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0.25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7" t="s">
        <v>4</v>
      </c>
    </row>
    <row r="8" spans="1:35" ht="20.25" x14ac:dyDescent="0.3">
      <c r="A8" s="1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8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7" t="s">
        <v>5</v>
      </c>
    </row>
    <row r="9" spans="1:35" ht="39" customHeight="1" x14ac:dyDescent="0.3">
      <c r="A9" s="1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8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7" t="s">
        <v>6</v>
      </c>
    </row>
    <row r="10" spans="1:35" ht="20.25" x14ac:dyDescent="0.3">
      <c r="A10" s="1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8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7" t="s">
        <v>7</v>
      </c>
    </row>
    <row r="11" spans="1:35" ht="21" thickBot="1" x14ac:dyDescent="0.35">
      <c r="A11" s="1"/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8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7" t="s">
        <v>8</v>
      </c>
    </row>
    <row r="12" spans="1:35" x14ac:dyDescent="0.25">
      <c r="A12" s="9" t="s">
        <v>9</v>
      </c>
      <c r="B12" s="10" t="s">
        <v>10</v>
      </c>
      <c r="C12" s="11" t="s">
        <v>11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 t="s">
        <v>12</v>
      </c>
      <c r="R12" s="10"/>
      <c r="S12" s="10"/>
      <c r="T12" s="10"/>
      <c r="U12" s="10"/>
      <c r="V12" s="11" t="s">
        <v>13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2"/>
    </row>
    <row r="13" spans="1:35" x14ac:dyDescent="0.25">
      <c r="A13" s="13"/>
      <c r="B13" s="14"/>
      <c r="C13" s="14" t="s">
        <v>14</v>
      </c>
      <c r="D13" s="14"/>
      <c r="E13" s="14"/>
      <c r="F13" s="14"/>
      <c r="G13" s="15" t="s">
        <v>15</v>
      </c>
      <c r="H13" s="15"/>
      <c r="I13" s="15"/>
      <c r="J13" s="15"/>
      <c r="K13" s="15" t="s">
        <v>16</v>
      </c>
      <c r="L13" s="15"/>
      <c r="M13" s="15"/>
      <c r="N13" s="15"/>
      <c r="O13" s="15"/>
      <c r="P13" s="16" t="s">
        <v>17</v>
      </c>
      <c r="Q13" s="14"/>
      <c r="R13" s="14"/>
      <c r="S13" s="14"/>
      <c r="T13" s="14"/>
      <c r="U13" s="14"/>
      <c r="V13" s="14" t="s">
        <v>14</v>
      </c>
      <c r="W13" s="14"/>
      <c r="X13" s="14"/>
      <c r="Y13" s="14"/>
      <c r="Z13" s="15" t="s">
        <v>15</v>
      </c>
      <c r="AA13" s="15"/>
      <c r="AB13" s="15"/>
      <c r="AC13" s="15"/>
      <c r="AD13" s="15" t="s">
        <v>16</v>
      </c>
      <c r="AE13" s="15"/>
      <c r="AF13" s="15"/>
      <c r="AG13" s="15"/>
      <c r="AH13" s="15"/>
      <c r="AI13" s="81" t="s">
        <v>18</v>
      </c>
    </row>
    <row r="14" spans="1:35" ht="126" x14ac:dyDescent="0.25">
      <c r="A14" s="13"/>
      <c r="B14" s="14"/>
      <c r="C14" s="18" t="s">
        <v>19</v>
      </c>
      <c r="D14" s="19" t="s">
        <v>20</v>
      </c>
      <c r="E14" s="19" t="s">
        <v>21</v>
      </c>
      <c r="F14" s="19" t="s">
        <v>22</v>
      </c>
      <c r="G14" s="18" t="s">
        <v>19</v>
      </c>
      <c r="H14" s="19" t="s">
        <v>20</v>
      </c>
      <c r="I14" s="19" t="s">
        <v>23</v>
      </c>
      <c r="J14" s="19" t="s">
        <v>24</v>
      </c>
      <c r="K14" s="18" t="s">
        <v>25</v>
      </c>
      <c r="L14" s="19" t="s">
        <v>20</v>
      </c>
      <c r="M14" s="20" t="s">
        <v>26</v>
      </c>
      <c r="N14" s="18" t="s">
        <v>27</v>
      </c>
      <c r="O14" s="19" t="s">
        <v>28</v>
      </c>
      <c r="P14" s="16"/>
      <c r="Q14" s="19" t="s">
        <v>29</v>
      </c>
      <c r="R14" s="19" t="s">
        <v>30</v>
      </c>
      <c r="S14" s="19" t="s">
        <v>31</v>
      </c>
      <c r="T14" s="19" t="s">
        <v>32</v>
      </c>
      <c r="U14" s="19" t="s">
        <v>33</v>
      </c>
      <c r="V14" s="18" t="s">
        <v>19</v>
      </c>
      <c r="W14" s="19" t="s">
        <v>34</v>
      </c>
      <c r="X14" s="19" t="s">
        <v>21</v>
      </c>
      <c r="Y14" s="19" t="s">
        <v>35</v>
      </c>
      <c r="Z14" s="18" t="s">
        <v>19</v>
      </c>
      <c r="AA14" s="19" t="s">
        <v>20</v>
      </c>
      <c r="AB14" s="19" t="s">
        <v>23</v>
      </c>
      <c r="AC14" s="19" t="s">
        <v>24</v>
      </c>
      <c r="AD14" s="18" t="s">
        <v>25</v>
      </c>
      <c r="AE14" s="19" t="s">
        <v>20</v>
      </c>
      <c r="AF14" s="18" t="s">
        <v>26</v>
      </c>
      <c r="AG14" s="18" t="s">
        <v>27</v>
      </c>
      <c r="AH14" s="19" t="s">
        <v>28</v>
      </c>
      <c r="AI14" s="82"/>
    </row>
    <row r="15" spans="1:35" x14ac:dyDescent="0.25">
      <c r="A15" s="22"/>
      <c r="B15" s="23" t="s">
        <v>36</v>
      </c>
      <c r="C15" s="24"/>
      <c r="D15" s="25"/>
      <c r="E15" s="26"/>
      <c r="F15" s="26"/>
      <c r="G15" s="24"/>
      <c r="H15" s="25"/>
      <c r="I15" s="25"/>
      <c r="J15" s="25"/>
      <c r="K15" s="24"/>
      <c r="L15" s="25"/>
      <c r="M15" s="24"/>
      <c r="N15" s="24"/>
      <c r="O15" s="25"/>
      <c r="P15" s="24"/>
      <c r="Q15" s="27">
        <f>Q16+Q30</f>
        <v>174.45400200000003</v>
      </c>
      <c r="R15" s="27">
        <f>R16+R30</f>
        <v>4.3252731620000002</v>
      </c>
      <c r="S15" s="27">
        <f>S16+S30</f>
        <v>53.989743039600008</v>
      </c>
      <c r="T15" s="27">
        <f>T16+T30</f>
        <v>108.05405351216</v>
      </c>
      <c r="U15" s="27">
        <f>U16+U30</f>
        <v>8.0849322862400008</v>
      </c>
      <c r="V15" s="28">
        <f>V16+V32</f>
        <v>0</v>
      </c>
      <c r="W15" s="28">
        <f>W16+W32</f>
        <v>0</v>
      </c>
      <c r="X15" s="28">
        <f>X16+X32</f>
        <v>0</v>
      </c>
      <c r="Y15" s="28">
        <f>Y16+Y32</f>
        <v>0</v>
      </c>
      <c r="Z15" s="24"/>
      <c r="AA15" s="25"/>
      <c r="AB15" s="25"/>
      <c r="AC15" s="25"/>
      <c r="AD15" s="24"/>
      <c r="AE15" s="25"/>
      <c r="AF15" s="24"/>
      <c r="AG15" s="24"/>
      <c r="AH15" s="25"/>
      <c r="AI15" s="29"/>
    </row>
    <row r="16" spans="1:35" x14ac:dyDescent="0.25">
      <c r="A16" s="22" t="s">
        <v>37</v>
      </c>
      <c r="B16" s="30" t="s">
        <v>38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7">
        <f>Q17+Q20+Q21+Q23+Q24</f>
        <v>3.351887940000001</v>
      </c>
      <c r="R16" s="27">
        <f>R17+R20+R21+R23+R24</f>
        <v>0.2346321558000001</v>
      </c>
      <c r="S16" s="27">
        <f>S17+S20+S21+S23+S24</f>
        <v>2.681510352000001</v>
      </c>
      <c r="T16" s="27">
        <f>T17+T20+T21+T23+T24</f>
        <v>0.13407551760000003</v>
      </c>
      <c r="U16" s="27">
        <f>U17+U20+U21+U23+U24</f>
        <v>0.30166991460000009</v>
      </c>
      <c r="V16" s="26"/>
      <c r="W16" s="26"/>
      <c r="X16" s="26"/>
      <c r="Y16" s="26"/>
      <c r="Z16" s="31"/>
      <c r="AA16" s="31"/>
      <c r="AB16" s="31"/>
      <c r="AC16" s="31"/>
      <c r="AD16" s="31"/>
      <c r="AE16" s="31"/>
      <c r="AF16" s="31"/>
      <c r="AG16" s="31"/>
      <c r="AH16" s="31"/>
      <c r="AI16" s="32"/>
    </row>
    <row r="17" spans="1:35" ht="31.5" x14ac:dyDescent="0.25">
      <c r="A17" s="22" t="s">
        <v>39</v>
      </c>
      <c r="B17" s="30" t="s">
        <v>40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>
        <f>SUM(Q18:Q19)</f>
        <v>0</v>
      </c>
      <c r="R17" s="27">
        <f>SUM(R18:R19)</f>
        <v>0</v>
      </c>
      <c r="S17" s="27">
        <f>SUM(S18:S19)</f>
        <v>0</v>
      </c>
      <c r="T17" s="27">
        <f>SUM(T18:T19)</f>
        <v>0</v>
      </c>
      <c r="U17" s="27">
        <f>SUM(U18:U19)</f>
        <v>0</v>
      </c>
      <c r="V17" s="27"/>
      <c r="W17" s="26"/>
      <c r="X17" s="26"/>
      <c r="Y17" s="26"/>
      <c r="Z17" s="31"/>
      <c r="AA17" s="31"/>
      <c r="AB17" s="31"/>
      <c r="AC17" s="31"/>
      <c r="AD17" s="31"/>
      <c r="AE17" s="31"/>
      <c r="AF17" s="31"/>
      <c r="AG17" s="31"/>
      <c r="AH17" s="31"/>
      <c r="AI17" s="32"/>
    </row>
    <row r="18" spans="1:35" s="43" customFormat="1" hidden="1" x14ac:dyDescent="0.25">
      <c r="A18" s="33"/>
      <c r="B18" s="34" t="s">
        <v>41</v>
      </c>
      <c r="C18" s="35"/>
      <c r="D18" s="35"/>
      <c r="E18" s="35"/>
      <c r="F18" s="35"/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/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5"/>
      <c r="W18" s="35"/>
      <c r="X18" s="35"/>
      <c r="Y18" s="35"/>
      <c r="Z18" s="36">
        <v>0</v>
      </c>
      <c r="AA18" s="36">
        <v>0</v>
      </c>
      <c r="AB18" s="40">
        <v>0</v>
      </c>
      <c r="AC18" s="40">
        <v>0</v>
      </c>
      <c r="AD18" s="36">
        <v>0</v>
      </c>
      <c r="AE18" s="36">
        <v>0</v>
      </c>
      <c r="AF18" s="36">
        <v>0</v>
      </c>
      <c r="AG18" s="36">
        <v>0</v>
      </c>
      <c r="AH18" s="83">
        <v>0</v>
      </c>
      <c r="AI18" s="42"/>
    </row>
    <row r="19" spans="1:35" s="43" customFormat="1" hidden="1" x14ac:dyDescent="0.25">
      <c r="A19" s="33"/>
      <c r="B19" s="34" t="s">
        <v>42</v>
      </c>
      <c r="C19" s="35"/>
      <c r="D19" s="35"/>
      <c r="E19" s="35"/>
      <c r="F19" s="35"/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/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5"/>
      <c r="W19" s="35"/>
      <c r="X19" s="35"/>
      <c r="Y19" s="35"/>
      <c r="Z19" s="36">
        <v>0</v>
      </c>
      <c r="AA19" s="36">
        <v>0</v>
      </c>
      <c r="AB19" s="40">
        <v>0</v>
      </c>
      <c r="AC19" s="40">
        <v>0</v>
      </c>
      <c r="AD19" s="36">
        <v>0</v>
      </c>
      <c r="AE19" s="36">
        <v>0</v>
      </c>
      <c r="AF19" s="36">
        <v>0</v>
      </c>
      <c r="AG19" s="36">
        <v>0</v>
      </c>
      <c r="AH19" s="83">
        <v>0</v>
      </c>
      <c r="AI19" s="42"/>
    </row>
    <row r="20" spans="1:35" ht="31.5" x14ac:dyDescent="0.25">
      <c r="A20" s="44" t="s">
        <v>43</v>
      </c>
      <c r="B20" s="45" t="str">
        <f>'[1] 1.4 Минэнерго '!B25</f>
        <v>Создание систем противоаварийной и режимной автоматики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84"/>
      <c r="AH20" s="85"/>
      <c r="AI20" s="51"/>
    </row>
    <row r="21" spans="1:35" x14ac:dyDescent="0.25">
      <c r="A21" s="44" t="s">
        <v>44</v>
      </c>
      <c r="B21" s="45" t="str">
        <f>'[1] 1.4 Минэнерго '!B26</f>
        <v xml:space="preserve">Создание систем телемеханики  и связи 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47">
        <f>Q22</f>
        <v>0</v>
      </c>
      <c r="R21" s="47">
        <f>R22</f>
        <v>0</v>
      </c>
      <c r="S21" s="47">
        <f>S22</f>
        <v>0</v>
      </c>
      <c r="T21" s="47">
        <f>T22</f>
        <v>0</v>
      </c>
      <c r="U21" s="47">
        <f>U22</f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84"/>
      <c r="AH21" s="50"/>
      <c r="AI21" s="52"/>
    </row>
    <row r="22" spans="1:35" s="43" customFormat="1" ht="31.5" hidden="1" x14ac:dyDescent="0.25">
      <c r="A22" s="33"/>
      <c r="B22" s="34" t="s">
        <v>45</v>
      </c>
      <c r="C22" s="35"/>
      <c r="D22" s="35"/>
      <c r="E22" s="35"/>
      <c r="F22" s="35"/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/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5"/>
      <c r="W22" s="35"/>
      <c r="X22" s="35"/>
      <c r="Y22" s="35"/>
      <c r="Z22" s="36">
        <v>0</v>
      </c>
      <c r="AA22" s="36">
        <v>0</v>
      </c>
      <c r="AB22" s="40">
        <v>0</v>
      </c>
      <c r="AC22" s="40">
        <v>0</v>
      </c>
      <c r="AD22" s="36">
        <v>0</v>
      </c>
      <c r="AE22" s="36">
        <v>0</v>
      </c>
      <c r="AF22" s="36">
        <v>0</v>
      </c>
      <c r="AG22" s="36">
        <v>0</v>
      </c>
      <c r="AH22" s="83">
        <v>0</v>
      </c>
      <c r="AI22" s="42"/>
    </row>
    <row r="23" spans="1:35" ht="31.5" x14ac:dyDescent="0.25">
      <c r="A23" s="44" t="s">
        <v>46</v>
      </c>
      <c r="B23" s="45" t="str">
        <f>'[1] 1.4 Минэнерго '!B28</f>
        <v>Установка устройств регулирования напряжения и компенсации реактивной мощности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84"/>
      <c r="AH23" s="85"/>
      <c r="AI23" s="53"/>
    </row>
    <row r="24" spans="1:35" x14ac:dyDescent="0.25">
      <c r="A24" s="44" t="s">
        <v>47</v>
      </c>
      <c r="B24" s="45" t="str">
        <f>'[1] 1.4 Минэнерго '!B29</f>
        <v xml:space="preserve">Прочее 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47">
        <f>SUM(Q25:Q29)</f>
        <v>3.351887940000001</v>
      </c>
      <c r="R24" s="47">
        <f>SUM(R25:R29)</f>
        <v>0.2346321558000001</v>
      </c>
      <c r="S24" s="47">
        <f>SUM(S25:S29)</f>
        <v>2.681510352000001</v>
      </c>
      <c r="T24" s="47">
        <f>SUM(T25:T29)</f>
        <v>0.13407551760000003</v>
      </c>
      <c r="U24" s="47">
        <f>SUM(U25:U29)</f>
        <v>0.30166991460000009</v>
      </c>
      <c r="V24" s="54"/>
      <c r="W24" s="54"/>
      <c r="X24" s="54"/>
      <c r="Y24" s="54"/>
      <c r="Z24" s="54"/>
      <c r="AA24" s="54"/>
      <c r="AB24" s="54"/>
      <c r="AC24" s="54"/>
      <c r="AD24" s="56"/>
      <c r="AE24" s="56"/>
      <c r="AF24" s="56"/>
      <c r="AG24" s="56"/>
      <c r="AH24" s="57"/>
      <c r="AI24" s="58"/>
    </row>
    <row r="25" spans="1:35" s="43" customFormat="1" x14ac:dyDescent="0.25">
      <c r="A25" s="33"/>
      <c r="B25" s="34" t="s">
        <v>48</v>
      </c>
      <c r="C25" s="35"/>
      <c r="D25" s="35"/>
      <c r="E25" s="35"/>
      <c r="F25" s="35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5"/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5"/>
      <c r="W25" s="35"/>
      <c r="X25" s="35"/>
      <c r="Y25" s="35"/>
      <c r="Z25" s="38">
        <v>0</v>
      </c>
      <c r="AA25" s="38">
        <v>0</v>
      </c>
      <c r="AB25" s="39">
        <v>0</v>
      </c>
      <c r="AC25" s="40">
        <v>0</v>
      </c>
      <c r="AD25" s="38">
        <v>0</v>
      </c>
      <c r="AE25" s="38">
        <v>0</v>
      </c>
      <c r="AF25" s="38">
        <v>0</v>
      </c>
      <c r="AG25" s="38">
        <v>0</v>
      </c>
      <c r="AH25" s="86">
        <v>0</v>
      </c>
      <c r="AI25" s="42"/>
    </row>
    <row r="26" spans="1:35" s="43" customFormat="1" x14ac:dyDescent="0.25">
      <c r="A26" s="33"/>
      <c r="B26" s="34" t="s">
        <v>49</v>
      </c>
      <c r="C26" s="35"/>
      <c r="D26" s="35"/>
      <c r="E26" s="35"/>
      <c r="F26" s="35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5"/>
      <c r="Q26" s="37">
        <v>1.7995000000000001</v>
      </c>
      <c r="R26" s="37">
        <v>0.12596500000000002</v>
      </c>
      <c r="S26" s="37">
        <v>1.4396000000000002</v>
      </c>
      <c r="T26" s="37">
        <v>7.1980000000000002E-2</v>
      </c>
      <c r="U26" s="37">
        <v>0.16195500000000002</v>
      </c>
      <c r="V26" s="35"/>
      <c r="W26" s="35"/>
      <c r="X26" s="35"/>
      <c r="Y26" s="35"/>
      <c r="Z26" s="38">
        <v>0</v>
      </c>
      <c r="AA26" s="38">
        <v>0</v>
      </c>
      <c r="AB26" s="39">
        <v>0</v>
      </c>
      <c r="AC26" s="40">
        <v>0</v>
      </c>
      <c r="AD26" s="38">
        <v>0</v>
      </c>
      <c r="AE26" s="38">
        <v>0</v>
      </c>
      <c r="AF26" s="38">
        <v>0</v>
      </c>
      <c r="AG26" s="38">
        <v>0</v>
      </c>
      <c r="AH26" s="86">
        <v>0</v>
      </c>
      <c r="AI26" s="42"/>
    </row>
    <row r="27" spans="1:35" s="43" customFormat="1" ht="31.5" x14ac:dyDescent="0.25">
      <c r="A27" s="33"/>
      <c r="B27" s="34" t="s">
        <v>50</v>
      </c>
      <c r="C27" s="35"/>
      <c r="D27" s="35"/>
      <c r="E27" s="35"/>
      <c r="F27" s="35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5"/>
      <c r="Q27" s="37">
        <v>0.53534594000000091</v>
      </c>
      <c r="R27" s="37">
        <v>3.7474215800000064E-2</v>
      </c>
      <c r="S27" s="37">
        <v>0.42827675200000076</v>
      </c>
      <c r="T27" s="37">
        <v>2.1413837600000037E-2</v>
      </c>
      <c r="U27" s="37">
        <v>4.8181134600000078E-2</v>
      </c>
      <c r="V27" s="35"/>
      <c r="W27" s="35"/>
      <c r="X27" s="35"/>
      <c r="Y27" s="35"/>
      <c r="Z27" s="38">
        <v>0</v>
      </c>
      <c r="AA27" s="38">
        <v>0</v>
      </c>
      <c r="AB27" s="39">
        <v>0</v>
      </c>
      <c r="AC27" s="40">
        <v>0</v>
      </c>
      <c r="AD27" s="38" t="s">
        <v>51</v>
      </c>
      <c r="AE27" s="38">
        <v>15</v>
      </c>
      <c r="AF27" s="38" t="s">
        <v>52</v>
      </c>
      <c r="AG27" s="38" t="s">
        <v>53</v>
      </c>
      <c r="AH27" s="86">
        <v>11.6</v>
      </c>
      <c r="AI27" s="42"/>
    </row>
    <row r="28" spans="1:35" s="43" customFormat="1" ht="31.5" x14ac:dyDescent="0.25">
      <c r="A28" s="33"/>
      <c r="B28" s="34" t="s">
        <v>54</v>
      </c>
      <c r="C28" s="35"/>
      <c r="D28" s="35"/>
      <c r="E28" s="35"/>
      <c r="F28" s="35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5"/>
      <c r="Q28" s="37">
        <v>1.017042</v>
      </c>
      <c r="R28" s="37">
        <v>7.119294000000001E-2</v>
      </c>
      <c r="S28" s="37">
        <v>0.81363360000000007</v>
      </c>
      <c r="T28" s="37">
        <v>4.0681679999999998E-2</v>
      </c>
      <c r="U28" s="37">
        <v>9.1533779999999995E-2</v>
      </c>
      <c r="V28" s="35"/>
      <c r="W28" s="35"/>
      <c r="X28" s="35"/>
      <c r="Y28" s="35"/>
      <c r="Z28" s="38">
        <v>0</v>
      </c>
      <c r="AA28" s="38">
        <v>0</v>
      </c>
      <c r="AB28" s="39">
        <v>0</v>
      </c>
      <c r="AC28" s="40">
        <v>0</v>
      </c>
      <c r="AD28" s="38" t="s">
        <v>51</v>
      </c>
      <c r="AE28" s="38">
        <v>15</v>
      </c>
      <c r="AF28" s="38" t="s">
        <v>55</v>
      </c>
      <c r="AG28" s="38" t="s">
        <v>56</v>
      </c>
      <c r="AH28" s="86">
        <v>44.45</v>
      </c>
      <c r="AI28" s="42"/>
    </row>
    <row r="29" spans="1:35" s="43" customFormat="1" ht="47.25" x14ac:dyDescent="0.25">
      <c r="A29" s="33"/>
      <c r="B29" s="34" t="s">
        <v>57</v>
      </c>
      <c r="C29" s="35"/>
      <c r="D29" s="35"/>
      <c r="E29" s="35"/>
      <c r="F29" s="35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5"/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5"/>
      <c r="W29" s="35"/>
      <c r="X29" s="35"/>
      <c r="Y29" s="35"/>
      <c r="Z29" s="38" t="s">
        <v>51</v>
      </c>
      <c r="AA29" s="38">
        <v>15</v>
      </c>
      <c r="AB29" s="39" t="s">
        <v>58</v>
      </c>
      <c r="AC29" s="40">
        <v>8</v>
      </c>
      <c r="AD29" s="38">
        <v>0</v>
      </c>
      <c r="AE29" s="38">
        <v>0</v>
      </c>
      <c r="AF29" s="38">
        <v>0</v>
      </c>
      <c r="AG29" s="38">
        <v>0</v>
      </c>
      <c r="AH29" s="86">
        <v>0</v>
      </c>
      <c r="AI29" s="42"/>
    </row>
    <row r="30" spans="1:35" x14ac:dyDescent="0.25">
      <c r="A30" s="44" t="s">
        <v>59</v>
      </c>
      <c r="B30" s="45" t="str">
        <f>'[1] 1.4 Минэнерго '!B34</f>
        <v>Новое строительство</v>
      </c>
      <c r="C30" s="30"/>
      <c r="D30" s="30"/>
      <c r="E30" s="30"/>
      <c r="F30" s="30"/>
      <c r="G30" s="46"/>
      <c r="H30" s="46"/>
      <c r="I30" s="46"/>
      <c r="J30" s="46"/>
      <c r="K30" s="46"/>
      <c r="L30" s="46"/>
      <c r="M30" s="46"/>
      <c r="N30" s="46"/>
      <c r="O30" s="46"/>
      <c r="P30" s="30"/>
      <c r="Q30" s="47">
        <f>Q31+Q32</f>
        <v>171.10211406000002</v>
      </c>
      <c r="R30" s="47">
        <f>R31+R32</f>
        <v>4.0906410062000003</v>
      </c>
      <c r="S30" s="47">
        <f>S31+S32</f>
        <v>51.308232687600004</v>
      </c>
      <c r="T30" s="47">
        <f>T31+T32</f>
        <v>107.91997799456</v>
      </c>
      <c r="U30" s="47">
        <f>U31+U32</f>
        <v>7.7832623716400002</v>
      </c>
      <c r="V30" s="30"/>
      <c r="W30" s="30"/>
      <c r="X30" s="30"/>
      <c r="Y30" s="30"/>
      <c r="Z30" s="48"/>
      <c r="AA30" s="48"/>
      <c r="AB30" s="49"/>
      <c r="AC30" s="50"/>
      <c r="AD30" s="48"/>
      <c r="AE30" s="48"/>
      <c r="AF30" s="48"/>
      <c r="AG30" s="48"/>
      <c r="AH30" s="87"/>
      <c r="AI30" s="53"/>
    </row>
    <row r="31" spans="1:35" ht="31.5" x14ac:dyDescent="0.25">
      <c r="A31" s="60" t="s">
        <v>60</v>
      </c>
      <c r="B31" s="45" t="str">
        <f>'[1] 1.4 Минэнерго '!B35</f>
        <v>Энергосбережение и повышение энергетической эффективности</v>
      </c>
      <c r="C31" s="30"/>
      <c r="D31" s="30"/>
      <c r="E31" s="30"/>
      <c r="F31" s="30"/>
      <c r="G31" s="46"/>
      <c r="H31" s="46"/>
      <c r="I31" s="46"/>
      <c r="J31" s="46"/>
      <c r="K31" s="46"/>
      <c r="L31" s="46"/>
      <c r="M31" s="46"/>
      <c r="N31" s="46"/>
      <c r="O31" s="46"/>
      <c r="P31" s="30"/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30"/>
      <c r="W31" s="30"/>
      <c r="X31" s="30"/>
      <c r="Y31" s="30"/>
      <c r="Z31" s="48"/>
      <c r="AA31" s="48"/>
      <c r="AB31" s="49"/>
      <c r="AC31" s="50"/>
      <c r="AD31" s="48"/>
      <c r="AE31" s="48"/>
      <c r="AF31" s="48"/>
      <c r="AG31" s="48"/>
      <c r="AH31" s="87"/>
      <c r="AI31" s="53"/>
    </row>
    <row r="32" spans="1:35" x14ac:dyDescent="0.25">
      <c r="A32" s="60" t="s">
        <v>61</v>
      </c>
      <c r="B32" s="45" t="str">
        <f>'[1] 1.4 Минэнерго '!B36</f>
        <v>Прочее новое строительство</v>
      </c>
      <c r="C32" s="30"/>
      <c r="D32" s="30"/>
      <c r="E32" s="30"/>
      <c r="F32" s="30"/>
      <c r="G32" s="46"/>
      <c r="H32" s="46"/>
      <c r="I32" s="46"/>
      <c r="J32" s="46"/>
      <c r="K32" s="46"/>
      <c r="L32" s="46"/>
      <c r="M32" s="46"/>
      <c r="N32" s="46"/>
      <c r="O32" s="46"/>
      <c r="P32" s="30"/>
      <c r="Q32" s="47">
        <f>SUM(Q33:Q65)</f>
        <v>171.10211406000002</v>
      </c>
      <c r="R32" s="47">
        <f>SUM(R33:R65)</f>
        <v>4.0906410062000003</v>
      </c>
      <c r="S32" s="47">
        <f>SUM(S33:S65)</f>
        <v>51.308232687600004</v>
      </c>
      <c r="T32" s="47">
        <f>SUM(T33:T65)</f>
        <v>107.91997799456</v>
      </c>
      <c r="U32" s="47">
        <f>SUM(U33:U65)</f>
        <v>7.7832623716400002</v>
      </c>
      <c r="V32" s="30"/>
      <c r="W32" s="30"/>
      <c r="X32" s="30"/>
      <c r="Y32" s="30"/>
      <c r="Z32" s="48"/>
      <c r="AA32" s="48"/>
      <c r="AB32" s="49"/>
      <c r="AC32" s="50"/>
      <c r="AD32" s="48"/>
      <c r="AE32" s="48"/>
      <c r="AF32" s="48"/>
      <c r="AG32" s="48"/>
      <c r="AH32" s="87"/>
      <c r="AI32" s="53"/>
    </row>
    <row r="33" spans="1:35" s="43" customFormat="1" ht="31.5" x14ac:dyDescent="0.25">
      <c r="A33" s="33"/>
      <c r="B33" s="34" t="s">
        <v>62</v>
      </c>
      <c r="C33" s="35"/>
      <c r="D33" s="35"/>
      <c r="E33" s="35"/>
      <c r="F33" s="35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5"/>
      <c r="Q33" s="37">
        <v>69.478934320000008</v>
      </c>
      <c r="R33" s="37">
        <v>0</v>
      </c>
      <c r="S33" s="37">
        <v>17.369733580000002</v>
      </c>
      <c r="T33" s="37">
        <v>48.635254024000005</v>
      </c>
      <c r="U33" s="37">
        <v>3.4739467160000004</v>
      </c>
      <c r="V33" s="35"/>
      <c r="W33" s="35"/>
      <c r="X33" s="35"/>
      <c r="Y33" s="35"/>
      <c r="Z33" s="38">
        <v>2015</v>
      </c>
      <c r="AA33" s="38">
        <v>15</v>
      </c>
      <c r="AB33" s="39">
        <v>2</v>
      </c>
      <c r="AC33" s="40">
        <v>25</v>
      </c>
      <c r="AD33" s="38">
        <v>0</v>
      </c>
      <c r="AE33" s="38">
        <v>0</v>
      </c>
      <c r="AF33" s="38">
        <v>0</v>
      </c>
      <c r="AG33" s="38">
        <v>0</v>
      </c>
      <c r="AH33" s="86">
        <v>0</v>
      </c>
      <c r="AI33" s="42"/>
    </row>
    <row r="34" spans="1:35" s="43" customFormat="1" ht="78.75" x14ac:dyDescent="0.25">
      <c r="A34" s="33"/>
      <c r="B34" s="34" t="s">
        <v>63</v>
      </c>
      <c r="C34" s="35"/>
      <c r="D34" s="35"/>
      <c r="E34" s="35"/>
      <c r="F34" s="35"/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5"/>
      <c r="Q34" s="37">
        <v>100.76605252</v>
      </c>
      <c r="R34" s="37">
        <v>4.0306421007999997</v>
      </c>
      <c r="S34" s="37">
        <v>33.2527973316</v>
      </c>
      <c r="T34" s="37">
        <v>59.250438881759997</v>
      </c>
      <c r="U34" s="37">
        <v>4.2321742058400007</v>
      </c>
      <c r="V34" s="35"/>
      <c r="W34" s="35"/>
      <c r="X34" s="35"/>
      <c r="Y34" s="35"/>
      <c r="Z34" s="38">
        <v>2017</v>
      </c>
      <c r="AA34" s="38">
        <v>15</v>
      </c>
      <c r="AB34" s="39">
        <v>2</v>
      </c>
      <c r="AC34" s="40">
        <v>16</v>
      </c>
      <c r="AD34" s="38">
        <v>0</v>
      </c>
      <c r="AE34" s="38">
        <v>0</v>
      </c>
      <c r="AF34" s="38">
        <v>0</v>
      </c>
      <c r="AG34" s="38">
        <v>0</v>
      </c>
      <c r="AH34" s="86">
        <v>0</v>
      </c>
      <c r="AI34" s="42"/>
    </row>
    <row r="35" spans="1:35" s="43" customFormat="1" ht="78.75" x14ac:dyDescent="0.25">
      <c r="A35" s="33"/>
      <c r="B35" s="34" t="s">
        <v>64</v>
      </c>
      <c r="C35" s="35"/>
      <c r="D35" s="35"/>
      <c r="E35" s="35"/>
      <c r="F35" s="35"/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5"/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5"/>
      <c r="W35" s="35"/>
      <c r="X35" s="35"/>
      <c r="Y35" s="35"/>
      <c r="Z35" s="38">
        <v>0</v>
      </c>
      <c r="AA35" s="38">
        <v>0</v>
      </c>
      <c r="AB35" s="39">
        <v>0</v>
      </c>
      <c r="AC35" s="40">
        <v>0</v>
      </c>
      <c r="AD35" s="38">
        <v>2020</v>
      </c>
      <c r="AE35" s="38">
        <v>15</v>
      </c>
      <c r="AF35" s="38" t="s">
        <v>65</v>
      </c>
      <c r="AG35" s="38" t="s">
        <v>66</v>
      </c>
      <c r="AH35" s="86">
        <v>2.4</v>
      </c>
      <c r="AI35" s="42"/>
    </row>
    <row r="36" spans="1:35" s="43" customFormat="1" ht="63" x14ac:dyDescent="0.25">
      <c r="A36" s="33"/>
      <c r="B36" s="34" t="s">
        <v>67</v>
      </c>
      <c r="C36" s="35"/>
      <c r="D36" s="35"/>
      <c r="E36" s="35"/>
      <c r="F36" s="35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5"/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5"/>
      <c r="W36" s="35"/>
      <c r="X36" s="35"/>
      <c r="Y36" s="35"/>
      <c r="Z36" s="38">
        <v>0</v>
      </c>
      <c r="AA36" s="38">
        <v>0</v>
      </c>
      <c r="AB36" s="39">
        <v>0</v>
      </c>
      <c r="AC36" s="40">
        <v>0</v>
      </c>
      <c r="AD36" s="38">
        <v>2020</v>
      </c>
      <c r="AE36" s="38">
        <v>15</v>
      </c>
      <c r="AF36" s="38" t="s">
        <v>68</v>
      </c>
      <c r="AG36" s="38" t="s">
        <v>66</v>
      </c>
      <c r="AH36" s="86">
        <v>0.2</v>
      </c>
      <c r="AI36" s="42"/>
    </row>
    <row r="37" spans="1:35" s="43" customFormat="1" ht="94.5" x14ac:dyDescent="0.25">
      <c r="A37" s="33"/>
      <c r="B37" s="34" t="s">
        <v>69</v>
      </c>
      <c r="C37" s="35"/>
      <c r="D37" s="35"/>
      <c r="E37" s="35"/>
      <c r="F37" s="35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5"/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5"/>
      <c r="W37" s="35"/>
      <c r="X37" s="35"/>
      <c r="Y37" s="35"/>
      <c r="Z37" s="38">
        <v>0</v>
      </c>
      <c r="AA37" s="38">
        <v>0</v>
      </c>
      <c r="AB37" s="39">
        <v>0</v>
      </c>
      <c r="AC37" s="40">
        <v>0</v>
      </c>
      <c r="AD37" s="38">
        <v>2016</v>
      </c>
      <c r="AE37" s="38">
        <v>15</v>
      </c>
      <c r="AF37" s="38" t="s">
        <v>70</v>
      </c>
      <c r="AG37" s="38" t="s">
        <v>71</v>
      </c>
      <c r="AH37" s="86">
        <v>2.7970000000000002</v>
      </c>
      <c r="AI37" s="42"/>
    </row>
    <row r="38" spans="1:35" s="43" customFormat="1" ht="31.5" x14ac:dyDescent="0.25">
      <c r="A38" s="33"/>
      <c r="B38" s="34" t="s">
        <v>72</v>
      </c>
      <c r="C38" s="35"/>
      <c r="D38" s="35"/>
      <c r="E38" s="35"/>
      <c r="F38" s="35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5"/>
      <c r="Q38" s="37">
        <v>0.22093435000000028</v>
      </c>
      <c r="R38" s="37">
        <v>1.5465404500000021E-2</v>
      </c>
      <c r="S38" s="37">
        <v>0.17674748000000023</v>
      </c>
      <c r="T38" s="37">
        <v>8.8373740000000107E-3</v>
      </c>
      <c r="U38" s="37">
        <v>1.9884091500000024E-2</v>
      </c>
      <c r="V38" s="35"/>
      <c r="W38" s="35"/>
      <c r="X38" s="35"/>
      <c r="Y38" s="35"/>
      <c r="Z38" s="38">
        <v>0</v>
      </c>
      <c r="AA38" s="38">
        <v>0</v>
      </c>
      <c r="AB38" s="39">
        <v>0</v>
      </c>
      <c r="AC38" s="40">
        <v>0</v>
      </c>
      <c r="AD38" s="38" t="s">
        <v>73</v>
      </c>
      <c r="AE38" s="38">
        <v>15</v>
      </c>
      <c r="AF38" s="38" t="s">
        <v>52</v>
      </c>
      <c r="AG38" s="38" t="s">
        <v>53</v>
      </c>
      <c r="AH38" s="86">
        <v>24.259999999999998</v>
      </c>
      <c r="AI38" s="42"/>
    </row>
    <row r="39" spans="1:35" s="43" customFormat="1" ht="31.5" x14ac:dyDescent="0.25">
      <c r="A39" s="33"/>
      <c r="B39" s="34" t="s">
        <v>74</v>
      </c>
      <c r="C39" s="35"/>
      <c r="D39" s="35"/>
      <c r="E39" s="35"/>
      <c r="F39" s="35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5"/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5"/>
      <c r="W39" s="35"/>
      <c r="X39" s="35"/>
      <c r="Y39" s="35"/>
      <c r="Z39" s="38">
        <v>0</v>
      </c>
      <c r="AA39" s="38">
        <v>0</v>
      </c>
      <c r="AB39" s="39">
        <v>0</v>
      </c>
      <c r="AC39" s="40">
        <v>0</v>
      </c>
      <c r="AD39" s="38" t="s">
        <v>75</v>
      </c>
      <c r="AE39" s="38">
        <v>15</v>
      </c>
      <c r="AF39" s="38" t="s">
        <v>52</v>
      </c>
      <c r="AG39" s="38" t="s">
        <v>53</v>
      </c>
      <c r="AH39" s="86">
        <v>0.13</v>
      </c>
      <c r="AI39" s="42"/>
    </row>
    <row r="40" spans="1:35" s="43" customFormat="1" ht="31.5" x14ac:dyDescent="0.25">
      <c r="A40" s="33"/>
      <c r="B40" s="34" t="s">
        <v>76</v>
      </c>
      <c r="C40" s="35"/>
      <c r="D40" s="35"/>
      <c r="E40" s="35"/>
      <c r="F40" s="35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5"/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5"/>
      <c r="W40" s="35"/>
      <c r="X40" s="35"/>
      <c r="Y40" s="35"/>
      <c r="Z40" s="38">
        <v>0</v>
      </c>
      <c r="AA40" s="38">
        <v>0</v>
      </c>
      <c r="AB40" s="39">
        <v>0</v>
      </c>
      <c r="AC40" s="40">
        <v>0</v>
      </c>
      <c r="AD40" s="38" t="s">
        <v>77</v>
      </c>
      <c r="AE40" s="38">
        <v>15</v>
      </c>
      <c r="AF40" s="38" t="s">
        <v>52</v>
      </c>
      <c r="AG40" s="38" t="s">
        <v>53</v>
      </c>
      <c r="AH40" s="86">
        <v>0.56000000000000005</v>
      </c>
      <c r="AI40" s="42"/>
    </row>
    <row r="41" spans="1:35" s="43" customFormat="1" ht="31.5" x14ac:dyDescent="0.25">
      <c r="A41" s="33"/>
      <c r="B41" s="34" t="s">
        <v>78</v>
      </c>
      <c r="C41" s="35"/>
      <c r="D41" s="35"/>
      <c r="E41" s="35"/>
      <c r="F41" s="35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5"/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5"/>
      <c r="W41" s="35"/>
      <c r="X41" s="35"/>
      <c r="Y41" s="35"/>
      <c r="Z41" s="38">
        <v>0</v>
      </c>
      <c r="AA41" s="38">
        <v>0</v>
      </c>
      <c r="AB41" s="39">
        <v>0</v>
      </c>
      <c r="AC41" s="40">
        <v>0</v>
      </c>
      <c r="AD41" s="38" t="s">
        <v>79</v>
      </c>
      <c r="AE41" s="38">
        <v>15</v>
      </c>
      <c r="AF41" s="38" t="s">
        <v>52</v>
      </c>
      <c r="AG41" s="38" t="s">
        <v>53</v>
      </c>
      <c r="AH41" s="86">
        <v>0.5</v>
      </c>
      <c r="AI41" s="42"/>
    </row>
    <row r="42" spans="1:35" s="43" customFormat="1" ht="31.5" x14ac:dyDescent="0.25">
      <c r="A42" s="33"/>
      <c r="B42" s="34" t="s">
        <v>80</v>
      </c>
      <c r="C42" s="35"/>
      <c r="D42" s="35"/>
      <c r="E42" s="35"/>
      <c r="F42" s="35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5"/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5"/>
      <c r="W42" s="35"/>
      <c r="X42" s="35"/>
      <c r="Y42" s="35"/>
      <c r="Z42" s="38">
        <v>0</v>
      </c>
      <c r="AA42" s="38">
        <v>0</v>
      </c>
      <c r="AB42" s="39">
        <v>0</v>
      </c>
      <c r="AC42" s="40">
        <v>0</v>
      </c>
      <c r="AD42" s="38" t="s">
        <v>81</v>
      </c>
      <c r="AE42" s="38">
        <v>15</v>
      </c>
      <c r="AF42" s="38" t="s">
        <v>52</v>
      </c>
      <c r="AG42" s="38" t="s">
        <v>53</v>
      </c>
      <c r="AH42" s="86">
        <v>2.0499999999999998</v>
      </c>
      <c r="AI42" s="42"/>
    </row>
    <row r="43" spans="1:35" s="43" customFormat="1" ht="31.5" x14ac:dyDescent="0.25">
      <c r="A43" s="33"/>
      <c r="B43" s="34" t="s">
        <v>82</v>
      </c>
      <c r="C43" s="35"/>
      <c r="D43" s="35"/>
      <c r="E43" s="35"/>
      <c r="F43" s="35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5"/>
      <c r="Q43" s="37">
        <v>0.40911012999999841</v>
      </c>
      <c r="R43" s="37">
        <v>2.8637709099999891E-2</v>
      </c>
      <c r="S43" s="37">
        <v>0.32728810399999875</v>
      </c>
      <c r="T43" s="37">
        <v>1.6364405199999935E-2</v>
      </c>
      <c r="U43" s="37">
        <v>3.6819911699999854E-2</v>
      </c>
      <c r="V43" s="35"/>
      <c r="W43" s="35"/>
      <c r="X43" s="35"/>
      <c r="Y43" s="35"/>
      <c r="Z43" s="38">
        <v>0</v>
      </c>
      <c r="AA43" s="38">
        <v>0</v>
      </c>
      <c r="AB43" s="39">
        <v>0</v>
      </c>
      <c r="AC43" s="40">
        <v>0</v>
      </c>
      <c r="AD43" s="38" t="s">
        <v>73</v>
      </c>
      <c r="AE43" s="38">
        <v>15</v>
      </c>
      <c r="AF43" s="38" t="s">
        <v>55</v>
      </c>
      <c r="AG43" s="38" t="s">
        <v>56</v>
      </c>
      <c r="AH43" s="86">
        <v>89.09</v>
      </c>
      <c r="AI43" s="42"/>
    </row>
    <row r="44" spans="1:35" s="43" customFormat="1" ht="31.5" x14ac:dyDescent="0.25">
      <c r="A44" s="33"/>
      <c r="B44" s="34" t="s">
        <v>83</v>
      </c>
      <c r="C44" s="35"/>
      <c r="D44" s="35"/>
      <c r="E44" s="35"/>
      <c r="F44" s="35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5"/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5"/>
      <c r="W44" s="35"/>
      <c r="X44" s="35"/>
      <c r="Y44" s="35"/>
      <c r="Z44" s="38">
        <v>0</v>
      </c>
      <c r="AA44" s="38">
        <v>0</v>
      </c>
      <c r="AB44" s="39">
        <v>0</v>
      </c>
      <c r="AC44" s="40">
        <v>0</v>
      </c>
      <c r="AD44" s="38">
        <v>2015</v>
      </c>
      <c r="AE44" s="38">
        <v>15</v>
      </c>
      <c r="AF44" s="38" t="s">
        <v>55</v>
      </c>
      <c r="AG44" s="38" t="s">
        <v>56</v>
      </c>
      <c r="AH44" s="86">
        <v>0.64</v>
      </c>
      <c r="AI44" s="42"/>
    </row>
    <row r="45" spans="1:35" s="43" customFormat="1" ht="31.5" x14ac:dyDescent="0.25">
      <c r="A45" s="33"/>
      <c r="B45" s="34" t="s">
        <v>84</v>
      </c>
      <c r="C45" s="35"/>
      <c r="D45" s="35"/>
      <c r="E45" s="35"/>
      <c r="F45" s="35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5"/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5"/>
      <c r="W45" s="35"/>
      <c r="X45" s="35"/>
      <c r="Y45" s="35"/>
      <c r="Z45" s="38">
        <v>0</v>
      </c>
      <c r="AA45" s="38">
        <v>0</v>
      </c>
      <c r="AB45" s="39">
        <v>0</v>
      </c>
      <c r="AC45" s="40">
        <v>0</v>
      </c>
      <c r="AD45" s="38">
        <v>2015</v>
      </c>
      <c r="AE45" s="38">
        <v>15</v>
      </c>
      <c r="AF45" s="38" t="s">
        <v>55</v>
      </c>
      <c r="AG45" s="38" t="s">
        <v>56</v>
      </c>
      <c r="AH45" s="86">
        <v>0.37</v>
      </c>
      <c r="AI45" s="42"/>
    </row>
    <row r="46" spans="1:35" s="43" customFormat="1" ht="31.5" x14ac:dyDescent="0.25">
      <c r="A46" s="33"/>
      <c r="B46" s="34" t="s">
        <v>85</v>
      </c>
      <c r="C46" s="35"/>
      <c r="D46" s="35"/>
      <c r="E46" s="35"/>
      <c r="F46" s="35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5"/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5"/>
      <c r="W46" s="35"/>
      <c r="X46" s="35"/>
      <c r="Y46" s="35"/>
      <c r="Z46" s="38">
        <v>0</v>
      </c>
      <c r="AA46" s="38">
        <v>0</v>
      </c>
      <c r="AB46" s="39">
        <v>0</v>
      </c>
      <c r="AC46" s="40">
        <v>0</v>
      </c>
      <c r="AD46" s="38">
        <v>2015</v>
      </c>
      <c r="AE46" s="38">
        <v>15</v>
      </c>
      <c r="AF46" s="38" t="s">
        <v>55</v>
      </c>
      <c r="AG46" s="38" t="s">
        <v>56</v>
      </c>
      <c r="AH46" s="86">
        <v>0.41</v>
      </c>
      <c r="AI46" s="42"/>
    </row>
    <row r="47" spans="1:35" s="43" customFormat="1" ht="31.5" x14ac:dyDescent="0.25">
      <c r="A47" s="33"/>
      <c r="B47" s="34" t="s">
        <v>86</v>
      </c>
      <c r="C47" s="35"/>
      <c r="D47" s="35"/>
      <c r="E47" s="35"/>
      <c r="F47" s="35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5"/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5"/>
      <c r="W47" s="35"/>
      <c r="X47" s="35"/>
      <c r="Y47" s="35"/>
      <c r="Z47" s="38">
        <v>0</v>
      </c>
      <c r="AA47" s="38">
        <v>0</v>
      </c>
      <c r="AB47" s="39">
        <v>0</v>
      </c>
      <c r="AC47" s="40">
        <v>0</v>
      </c>
      <c r="AD47" s="38">
        <v>2015</v>
      </c>
      <c r="AE47" s="38">
        <v>15</v>
      </c>
      <c r="AF47" s="38" t="s">
        <v>55</v>
      </c>
      <c r="AG47" s="38" t="s">
        <v>56</v>
      </c>
      <c r="AH47" s="86">
        <v>0.17</v>
      </c>
      <c r="AI47" s="42"/>
    </row>
    <row r="48" spans="1:35" s="43" customFormat="1" ht="31.5" x14ac:dyDescent="0.25">
      <c r="A48" s="33"/>
      <c r="B48" s="34" t="s">
        <v>87</v>
      </c>
      <c r="C48" s="35"/>
      <c r="D48" s="35"/>
      <c r="E48" s="35"/>
      <c r="F48" s="35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5"/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5"/>
      <c r="W48" s="35"/>
      <c r="X48" s="35"/>
      <c r="Y48" s="35"/>
      <c r="Z48" s="38">
        <v>0</v>
      </c>
      <c r="AA48" s="38">
        <v>0</v>
      </c>
      <c r="AB48" s="39">
        <v>0</v>
      </c>
      <c r="AC48" s="40">
        <v>0</v>
      </c>
      <c r="AD48" s="38">
        <v>2015</v>
      </c>
      <c r="AE48" s="38">
        <v>15</v>
      </c>
      <c r="AF48" s="38" t="s">
        <v>55</v>
      </c>
      <c r="AG48" s="38" t="s">
        <v>56</v>
      </c>
      <c r="AH48" s="86">
        <v>1</v>
      </c>
      <c r="AI48" s="42"/>
    </row>
    <row r="49" spans="1:35" s="43" customFormat="1" ht="31.5" x14ac:dyDescent="0.25">
      <c r="A49" s="33"/>
      <c r="B49" s="34" t="s">
        <v>88</v>
      </c>
      <c r="C49" s="35"/>
      <c r="D49" s="35"/>
      <c r="E49" s="35"/>
      <c r="F49" s="35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5"/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5"/>
      <c r="W49" s="35"/>
      <c r="X49" s="35"/>
      <c r="Y49" s="35"/>
      <c r="Z49" s="38">
        <v>0</v>
      </c>
      <c r="AA49" s="38">
        <v>0</v>
      </c>
      <c r="AB49" s="39">
        <v>0</v>
      </c>
      <c r="AC49" s="40">
        <v>0</v>
      </c>
      <c r="AD49" s="38">
        <v>2015</v>
      </c>
      <c r="AE49" s="38">
        <v>15</v>
      </c>
      <c r="AF49" s="38" t="s">
        <v>55</v>
      </c>
      <c r="AG49" s="38" t="s">
        <v>56</v>
      </c>
      <c r="AH49" s="86">
        <v>1</v>
      </c>
      <c r="AI49" s="42"/>
    </row>
    <row r="50" spans="1:35" s="43" customFormat="1" ht="31.5" x14ac:dyDescent="0.25">
      <c r="A50" s="33"/>
      <c r="B50" s="34" t="s">
        <v>89</v>
      </c>
      <c r="C50" s="35"/>
      <c r="D50" s="35"/>
      <c r="E50" s="35"/>
      <c r="F50" s="35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5"/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5"/>
      <c r="W50" s="35"/>
      <c r="X50" s="35"/>
      <c r="Y50" s="35"/>
      <c r="Z50" s="38">
        <v>0</v>
      </c>
      <c r="AA50" s="38">
        <v>0</v>
      </c>
      <c r="AB50" s="39">
        <v>0</v>
      </c>
      <c r="AC50" s="40">
        <v>0</v>
      </c>
      <c r="AD50" s="38">
        <v>2015</v>
      </c>
      <c r="AE50" s="38">
        <v>15</v>
      </c>
      <c r="AF50" s="38" t="s">
        <v>55</v>
      </c>
      <c r="AG50" s="38" t="s">
        <v>56</v>
      </c>
      <c r="AH50" s="86">
        <v>0.3</v>
      </c>
      <c r="AI50" s="42"/>
    </row>
    <row r="51" spans="1:35" s="43" customFormat="1" ht="31.5" x14ac:dyDescent="0.25">
      <c r="A51" s="33"/>
      <c r="B51" s="34" t="s">
        <v>90</v>
      </c>
      <c r="C51" s="35"/>
      <c r="D51" s="35"/>
      <c r="E51" s="35"/>
      <c r="F51" s="35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5"/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5"/>
      <c r="W51" s="35"/>
      <c r="X51" s="35"/>
      <c r="Y51" s="35"/>
      <c r="Z51" s="38">
        <v>0</v>
      </c>
      <c r="AA51" s="38">
        <v>0</v>
      </c>
      <c r="AB51" s="39">
        <v>0</v>
      </c>
      <c r="AC51" s="40">
        <v>0</v>
      </c>
      <c r="AD51" s="38">
        <v>2015</v>
      </c>
      <c r="AE51" s="38">
        <v>15</v>
      </c>
      <c r="AF51" s="38" t="s">
        <v>55</v>
      </c>
      <c r="AG51" s="38" t="s">
        <v>56</v>
      </c>
      <c r="AH51" s="86">
        <v>0.65</v>
      </c>
      <c r="AI51" s="42"/>
    </row>
    <row r="52" spans="1:35" s="43" customFormat="1" ht="31.5" x14ac:dyDescent="0.25">
      <c r="A52" s="33"/>
      <c r="B52" s="34" t="s">
        <v>91</v>
      </c>
      <c r="C52" s="35"/>
      <c r="D52" s="35"/>
      <c r="E52" s="35"/>
      <c r="F52" s="35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5"/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5"/>
      <c r="W52" s="35"/>
      <c r="X52" s="35"/>
      <c r="Y52" s="35"/>
      <c r="Z52" s="38">
        <v>0</v>
      </c>
      <c r="AA52" s="38">
        <v>0</v>
      </c>
      <c r="AB52" s="39">
        <v>0</v>
      </c>
      <c r="AC52" s="40">
        <v>0</v>
      </c>
      <c r="AD52" s="38">
        <v>2015</v>
      </c>
      <c r="AE52" s="38">
        <v>15</v>
      </c>
      <c r="AF52" s="38" t="s">
        <v>55</v>
      </c>
      <c r="AG52" s="38" t="s">
        <v>56</v>
      </c>
      <c r="AH52" s="86">
        <v>1.335</v>
      </c>
      <c r="AI52" s="42"/>
    </row>
    <row r="53" spans="1:35" s="43" customFormat="1" ht="31.5" x14ac:dyDescent="0.25">
      <c r="A53" s="33"/>
      <c r="B53" s="34" t="s">
        <v>92</v>
      </c>
      <c r="C53" s="35"/>
      <c r="D53" s="35"/>
      <c r="E53" s="35"/>
      <c r="F53" s="35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5"/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5"/>
      <c r="W53" s="35"/>
      <c r="X53" s="35"/>
      <c r="Y53" s="35"/>
      <c r="Z53" s="38">
        <v>0</v>
      </c>
      <c r="AA53" s="38">
        <v>0</v>
      </c>
      <c r="AB53" s="39">
        <v>0</v>
      </c>
      <c r="AC53" s="40">
        <v>0</v>
      </c>
      <c r="AD53" s="38">
        <v>2015</v>
      </c>
      <c r="AE53" s="38">
        <v>15</v>
      </c>
      <c r="AF53" s="38" t="s">
        <v>55</v>
      </c>
      <c r="AG53" s="38" t="s">
        <v>56</v>
      </c>
      <c r="AH53" s="86">
        <v>0.89200000000000002</v>
      </c>
      <c r="AI53" s="42"/>
    </row>
    <row r="54" spans="1:35" s="43" customFormat="1" ht="31.5" x14ac:dyDescent="0.25">
      <c r="A54" s="33"/>
      <c r="B54" s="34" t="s">
        <v>93</v>
      </c>
      <c r="C54" s="35"/>
      <c r="D54" s="35"/>
      <c r="E54" s="35"/>
      <c r="F54" s="35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5"/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5"/>
      <c r="W54" s="35"/>
      <c r="X54" s="35"/>
      <c r="Y54" s="35"/>
      <c r="Z54" s="38">
        <v>0</v>
      </c>
      <c r="AA54" s="38">
        <v>0</v>
      </c>
      <c r="AB54" s="39">
        <v>0</v>
      </c>
      <c r="AC54" s="40">
        <v>0</v>
      </c>
      <c r="AD54" s="38">
        <v>2015</v>
      </c>
      <c r="AE54" s="38">
        <v>15</v>
      </c>
      <c r="AF54" s="38" t="s">
        <v>55</v>
      </c>
      <c r="AG54" s="38" t="s">
        <v>56</v>
      </c>
      <c r="AH54" s="86">
        <v>0.88900000000000001</v>
      </c>
      <c r="AI54" s="42"/>
    </row>
    <row r="55" spans="1:35" s="43" customFormat="1" ht="31.5" x14ac:dyDescent="0.25">
      <c r="A55" s="33"/>
      <c r="B55" s="34" t="s">
        <v>94</v>
      </c>
      <c r="C55" s="35"/>
      <c r="D55" s="35"/>
      <c r="E55" s="35"/>
      <c r="F55" s="35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5"/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5"/>
      <c r="W55" s="35"/>
      <c r="X55" s="35"/>
      <c r="Y55" s="35"/>
      <c r="Z55" s="38">
        <v>0</v>
      </c>
      <c r="AA55" s="38">
        <v>0</v>
      </c>
      <c r="AB55" s="39">
        <v>0</v>
      </c>
      <c r="AC55" s="40">
        <v>0</v>
      </c>
      <c r="AD55" s="38">
        <v>2015</v>
      </c>
      <c r="AE55" s="38">
        <v>15</v>
      </c>
      <c r="AF55" s="38" t="s">
        <v>55</v>
      </c>
      <c r="AG55" s="38" t="s">
        <v>56</v>
      </c>
      <c r="AH55" s="86">
        <v>0.9</v>
      </c>
      <c r="AI55" s="42"/>
    </row>
    <row r="56" spans="1:35" s="43" customFormat="1" ht="31.5" x14ac:dyDescent="0.25">
      <c r="A56" s="33"/>
      <c r="B56" s="34" t="s">
        <v>95</v>
      </c>
      <c r="C56" s="35"/>
      <c r="D56" s="35"/>
      <c r="E56" s="35"/>
      <c r="F56" s="35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5"/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5"/>
      <c r="W56" s="35"/>
      <c r="X56" s="35"/>
      <c r="Y56" s="35"/>
      <c r="Z56" s="38">
        <v>0</v>
      </c>
      <c r="AA56" s="38">
        <v>0</v>
      </c>
      <c r="AB56" s="39">
        <v>0</v>
      </c>
      <c r="AC56" s="40">
        <v>0</v>
      </c>
      <c r="AD56" s="38">
        <v>2015</v>
      </c>
      <c r="AE56" s="38">
        <v>15</v>
      </c>
      <c r="AF56" s="38" t="s">
        <v>55</v>
      </c>
      <c r="AG56" s="38" t="s">
        <v>56</v>
      </c>
      <c r="AH56" s="86">
        <v>0.91</v>
      </c>
      <c r="AI56" s="42"/>
    </row>
    <row r="57" spans="1:35" s="43" customFormat="1" ht="31.5" x14ac:dyDescent="0.25">
      <c r="A57" s="33"/>
      <c r="B57" s="34" t="s">
        <v>96</v>
      </c>
      <c r="C57" s="35"/>
      <c r="D57" s="35"/>
      <c r="E57" s="35"/>
      <c r="F57" s="35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5"/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5"/>
      <c r="W57" s="35"/>
      <c r="X57" s="35"/>
      <c r="Y57" s="35"/>
      <c r="Z57" s="38">
        <v>0</v>
      </c>
      <c r="AA57" s="38">
        <v>0</v>
      </c>
      <c r="AB57" s="39">
        <v>0</v>
      </c>
      <c r="AC57" s="40">
        <v>0</v>
      </c>
      <c r="AD57" s="38">
        <v>2015</v>
      </c>
      <c r="AE57" s="38">
        <v>15</v>
      </c>
      <c r="AF57" s="38" t="s">
        <v>55</v>
      </c>
      <c r="AG57" s="38" t="s">
        <v>56</v>
      </c>
      <c r="AH57" s="86">
        <v>0.79800000000000004</v>
      </c>
      <c r="AI57" s="42"/>
    </row>
    <row r="58" spans="1:35" s="43" customFormat="1" ht="47.25" x14ac:dyDescent="0.25">
      <c r="A58" s="33"/>
      <c r="B58" s="34" t="s">
        <v>97</v>
      </c>
      <c r="C58" s="35"/>
      <c r="D58" s="35"/>
      <c r="E58" s="35"/>
      <c r="F58" s="35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5"/>
      <c r="Q58" s="37">
        <v>0.22708274000000017</v>
      </c>
      <c r="R58" s="37">
        <v>1.5895791800000014E-2</v>
      </c>
      <c r="S58" s="37">
        <v>0.18166619200000014</v>
      </c>
      <c r="T58" s="37">
        <v>9.0833096000000075E-3</v>
      </c>
      <c r="U58" s="37">
        <v>2.0437446600000016E-2</v>
      </c>
      <c r="V58" s="35"/>
      <c r="W58" s="35"/>
      <c r="X58" s="35"/>
      <c r="Y58" s="35"/>
      <c r="Z58" s="38" t="s">
        <v>98</v>
      </c>
      <c r="AA58" s="38">
        <v>15</v>
      </c>
      <c r="AB58" s="39" t="s">
        <v>99</v>
      </c>
      <c r="AC58" s="40">
        <v>16.5</v>
      </c>
      <c r="AD58" s="38">
        <v>0</v>
      </c>
      <c r="AE58" s="38">
        <v>0</v>
      </c>
      <c r="AF58" s="38">
        <v>0</v>
      </c>
      <c r="AG58" s="38">
        <v>0</v>
      </c>
      <c r="AH58" s="86">
        <v>0</v>
      </c>
      <c r="AI58" s="42"/>
    </row>
    <row r="59" spans="1:35" s="43" customFormat="1" ht="47.25" x14ac:dyDescent="0.25">
      <c r="A59" s="33"/>
      <c r="B59" s="34" t="s">
        <v>100</v>
      </c>
      <c r="C59" s="35"/>
      <c r="D59" s="35"/>
      <c r="E59" s="35"/>
      <c r="F59" s="35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5"/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5"/>
      <c r="W59" s="35"/>
      <c r="X59" s="35"/>
      <c r="Y59" s="35"/>
      <c r="Z59" s="38" t="s">
        <v>101</v>
      </c>
      <c r="AA59" s="38">
        <v>0</v>
      </c>
      <c r="AB59" s="39" t="s">
        <v>102</v>
      </c>
      <c r="AC59" s="40">
        <v>0.16</v>
      </c>
      <c r="AD59" s="38">
        <v>0</v>
      </c>
      <c r="AE59" s="38">
        <v>0</v>
      </c>
      <c r="AF59" s="38">
        <v>0</v>
      </c>
      <c r="AG59" s="38">
        <v>0</v>
      </c>
      <c r="AH59" s="86">
        <v>0</v>
      </c>
      <c r="AI59" s="42"/>
    </row>
    <row r="60" spans="1:35" s="43" customFormat="1" ht="47.25" x14ac:dyDescent="0.25">
      <c r="A60" s="33"/>
      <c r="B60" s="34" t="s">
        <v>103</v>
      </c>
      <c r="C60" s="35"/>
      <c r="D60" s="35"/>
      <c r="E60" s="35"/>
      <c r="F60" s="35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5"/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5"/>
      <c r="W60" s="35"/>
      <c r="X60" s="35"/>
      <c r="Y60" s="35"/>
      <c r="Z60" s="38" t="s">
        <v>101</v>
      </c>
      <c r="AA60" s="38">
        <v>0</v>
      </c>
      <c r="AB60" s="39" t="s">
        <v>104</v>
      </c>
      <c r="AC60" s="40">
        <v>0.1</v>
      </c>
      <c r="AD60" s="38">
        <v>0</v>
      </c>
      <c r="AE60" s="38">
        <v>0</v>
      </c>
      <c r="AF60" s="38">
        <v>0</v>
      </c>
      <c r="AG60" s="38">
        <v>0</v>
      </c>
      <c r="AH60" s="86">
        <v>0</v>
      </c>
      <c r="AI60" s="42"/>
    </row>
    <row r="61" spans="1:35" s="43" customFormat="1" ht="47.25" x14ac:dyDescent="0.25">
      <c r="A61" s="33"/>
      <c r="B61" s="34" t="s">
        <v>105</v>
      </c>
      <c r="C61" s="35"/>
      <c r="D61" s="35"/>
      <c r="E61" s="35"/>
      <c r="F61" s="35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5"/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5"/>
      <c r="W61" s="35"/>
      <c r="X61" s="35"/>
      <c r="Y61" s="35"/>
      <c r="Z61" s="38" t="s">
        <v>101</v>
      </c>
      <c r="AA61" s="38">
        <v>0</v>
      </c>
      <c r="AB61" s="39" t="s">
        <v>106</v>
      </c>
      <c r="AC61" s="40">
        <v>1.26</v>
      </c>
      <c r="AD61" s="38">
        <v>0</v>
      </c>
      <c r="AE61" s="38">
        <v>0</v>
      </c>
      <c r="AF61" s="38">
        <v>0</v>
      </c>
      <c r="AG61" s="38">
        <v>0</v>
      </c>
      <c r="AH61" s="86">
        <v>0</v>
      </c>
      <c r="AI61" s="42"/>
    </row>
    <row r="62" spans="1:35" s="43" customFormat="1" ht="47.25" x14ac:dyDescent="0.25">
      <c r="A62" s="33"/>
      <c r="B62" s="34" t="s">
        <v>107</v>
      </c>
      <c r="C62" s="35"/>
      <c r="D62" s="35"/>
      <c r="E62" s="35"/>
      <c r="F62" s="35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5"/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5"/>
      <c r="W62" s="35"/>
      <c r="X62" s="35"/>
      <c r="Y62" s="35"/>
      <c r="Z62" s="38" t="s">
        <v>101</v>
      </c>
      <c r="AA62" s="38">
        <v>0</v>
      </c>
      <c r="AB62" s="39" t="s">
        <v>102</v>
      </c>
      <c r="AC62" s="40">
        <v>0.16</v>
      </c>
      <c r="AD62" s="38">
        <v>0</v>
      </c>
      <c r="AE62" s="38">
        <v>0</v>
      </c>
      <c r="AF62" s="38">
        <v>0</v>
      </c>
      <c r="AG62" s="38">
        <v>0</v>
      </c>
      <c r="AH62" s="86">
        <v>0</v>
      </c>
      <c r="AI62" s="42"/>
    </row>
    <row r="63" spans="1:35" s="43" customFormat="1" ht="47.25" x14ac:dyDescent="0.25">
      <c r="A63" s="33"/>
      <c r="B63" s="34" t="s">
        <v>108</v>
      </c>
      <c r="C63" s="35"/>
      <c r="D63" s="35"/>
      <c r="E63" s="35"/>
      <c r="F63" s="35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5"/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5"/>
      <c r="W63" s="35"/>
      <c r="X63" s="35"/>
      <c r="Y63" s="35"/>
      <c r="Z63" s="38" t="s">
        <v>101</v>
      </c>
      <c r="AA63" s="38">
        <v>0</v>
      </c>
      <c r="AB63" s="39" t="s">
        <v>109</v>
      </c>
      <c r="AC63" s="40">
        <v>6.3E-2</v>
      </c>
      <c r="AD63" s="38">
        <v>0</v>
      </c>
      <c r="AE63" s="38">
        <v>0</v>
      </c>
      <c r="AF63" s="38">
        <v>0</v>
      </c>
      <c r="AG63" s="38">
        <v>0</v>
      </c>
      <c r="AH63" s="86">
        <v>0</v>
      </c>
      <c r="AI63" s="42"/>
    </row>
    <row r="64" spans="1:35" s="43" customFormat="1" ht="47.25" x14ac:dyDescent="0.25">
      <c r="A64" s="33"/>
      <c r="B64" s="34" t="s">
        <v>110</v>
      </c>
      <c r="C64" s="35"/>
      <c r="D64" s="35"/>
      <c r="E64" s="35"/>
      <c r="F64" s="35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5"/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5"/>
      <c r="W64" s="35"/>
      <c r="X64" s="35"/>
      <c r="Y64" s="35"/>
      <c r="Z64" s="38" t="s">
        <v>101</v>
      </c>
      <c r="AA64" s="38">
        <v>0</v>
      </c>
      <c r="AB64" s="39" t="s">
        <v>102</v>
      </c>
      <c r="AC64" s="40">
        <v>0.16</v>
      </c>
      <c r="AD64" s="38">
        <v>0</v>
      </c>
      <c r="AE64" s="38">
        <v>0</v>
      </c>
      <c r="AF64" s="38">
        <v>0</v>
      </c>
      <c r="AG64" s="38">
        <v>0</v>
      </c>
      <c r="AH64" s="86">
        <v>0</v>
      </c>
      <c r="AI64" s="42"/>
    </row>
    <row r="65" spans="1:35" s="43" customFormat="1" x14ac:dyDescent="0.25">
      <c r="A65" s="33"/>
      <c r="B65" s="34" t="s">
        <v>111</v>
      </c>
      <c r="C65" s="35"/>
      <c r="D65" s="35"/>
      <c r="E65" s="35"/>
      <c r="F65" s="35"/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5"/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5"/>
      <c r="W65" s="35"/>
      <c r="X65" s="35"/>
      <c r="Y65" s="35"/>
      <c r="Z65" s="38">
        <v>0</v>
      </c>
      <c r="AA65" s="38">
        <v>0</v>
      </c>
      <c r="AB65" s="39">
        <v>0</v>
      </c>
      <c r="AC65" s="40">
        <v>0</v>
      </c>
      <c r="AD65" s="38">
        <v>0</v>
      </c>
      <c r="AE65" s="38">
        <v>0</v>
      </c>
      <c r="AF65" s="38">
        <v>0</v>
      </c>
      <c r="AG65" s="38">
        <v>0</v>
      </c>
      <c r="AH65" s="86">
        <v>0</v>
      </c>
      <c r="AI65" s="42"/>
    </row>
    <row r="66" spans="1:35" x14ac:dyDescent="0.25">
      <c r="A66" s="22"/>
      <c r="B66" s="3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61"/>
      <c r="R66" s="40"/>
      <c r="S66" s="40"/>
      <c r="T66" s="40"/>
      <c r="U66" s="40"/>
      <c r="V66" s="54"/>
      <c r="W66" s="54"/>
      <c r="X66" s="54"/>
      <c r="Y66" s="54"/>
      <c r="Z66" s="35"/>
      <c r="AA66" s="62"/>
      <c r="AB66" s="63"/>
      <c r="AC66" s="64"/>
      <c r="AD66" s="65"/>
      <c r="AE66" s="65"/>
      <c r="AF66" s="65"/>
      <c r="AG66" s="62"/>
      <c r="AH66" s="62"/>
      <c r="AI66" s="66"/>
    </row>
    <row r="67" spans="1:35" s="72" customFormat="1" ht="16.5" thickBot="1" x14ac:dyDescent="0.3">
      <c r="A67" s="67"/>
      <c r="B67" s="68" t="str">
        <f>'[1] 1.4 Минэнерго '!B72</f>
        <v>Приобретение основных средств</v>
      </c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70"/>
      <c r="R67" s="70"/>
      <c r="S67" s="70"/>
      <c r="T67" s="70"/>
      <c r="U67" s="70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71"/>
    </row>
    <row r="68" spans="1:35" x14ac:dyDescent="0.25">
      <c r="A68" s="88"/>
      <c r="B68" s="89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1"/>
      <c r="R68" s="91"/>
      <c r="S68" s="91"/>
      <c r="T68" s="91"/>
      <c r="U68" s="91"/>
      <c r="V68" s="90"/>
      <c r="W68" s="90"/>
      <c r="X68" s="90"/>
      <c r="Y68" s="90"/>
      <c r="Z68" s="92"/>
      <c r="AA68" s="92"/>
      <c r="AB68" s="92"/>
      <c r="AC68" s="92"/>
      <c r="AD68" s="92"/>
      <c r="AE68" s="92"/>
      <c r="AF68" s="92"/>
      <c r="AG68" s="92"/>
      <c r="AH68" s="92"/>
      <c r="AI68" s="92"/>
    </row>
  </sheetData>
  <mergeCells count="14">
    <mergeCell ref="V13:Y13"/>
    <mergeCell ref="Z13:AC13"/>
    <mergeCell ref="AD13:AH13"/>
    <mergeCell ref="AI13:AI14"/>
    <mergeCell ref="A6:AI6"/>
    <mergeCell ref="A12:A14"/>
    <mergeCell ref="B12:B14"/>
    <mergeCell ref="C12:P12"/>
    <mergeCell ref="Q12:U13"/>
    <mergeCell ref="V12:AI12"/>
    <mergeCell ref="C13:F13"/>
    <mergeCell ref="G13:J13"/>
    <mergeCell ref="K13:O13"/>
    <mergeCell ref="P13:P14"/>
  </mergeCells>
  <pageMargins left="0.35433070866141736" right="0" top="0.98425196850393704" bottom="0.98425196850393704" header="0.51181102362204722" footer="0.51181102362204722"/>
  <pageSetup paperSize="8" scale="4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AI68"/>
  <sheetViews>
    <sheetView view="pageBreakPreview" zoomScale="60" zoomScaleNormal="75" workbookViewId="0">
      <selection activeCell="AH18" sqref="AH18:AH65"/>
    </sheetView>
  </sheetViews>
  <sheetFormatPr defaultRowHeight="15.75" x14ac:dyDescent="0.25"/>
  <cols>
    <col min="1" max="1" width="7.42578125" style="78" customWidth="1"/>
    <col min="2" max="2" width="70.42578125" style="79" customWidth="1"/>
    <col min="3" max="3" width="11.140625" style="80" hidden="1" customWidth="1"/>
    <col min="4" max="4" width="11.42578125" style="80" hidden="1" customWidth="1"/>
    <col min="5" max="6" width="10.28515625" style="80" hidden="1" customWidth="1"/>
    <col min="7" max="14" width="8.42578125" style="80" customWidth="1"/>
    <col min="15" max="15" width="9.5703125" style="80" customWidth="1"/>
    <col min="16" max="16" width="11" style="80" customWidth="1"/>
    <col min="17" max="21" width="8.42578125" style="80" customWidth="1"/>
    <col min="22" max="25" width="8.42578125" style="80" hidden="1" customWidth="1"/>
    <col min="26" max="29" width="8.42578125" style="80" customWidth="1"/>
    <col min="30" max="30" width="9.85546875" style="80" customWidth="1"/>
    <col min="31" max="33" width="8.42578125" style="80" customWidth="1"/>
    <col min="34" max="34" width="9.5703125" style="80" customWidth="1"/>
    <col min="35" max="35" width="10.28515625" style="80" customWidth="1"/>
    <col min="36" max="16384" width="9.140625" style="4"/>
  </cols>
  <sheetData>
    <row r="1" spans="1:3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5" t="s">
        <v>0</v>
      </c>
    </row>
    <row r="3" spans="1:3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5" t="s">
        <v>1</v>
      </c>
    </row>
    <row r="4" spans="1:3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5" t="s">
        <v>2</v>
      </c>
    </row>
    <row r="5" spans="1:3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5"/>
      <c r="AI5" s="3"/>
    </row>
    <row r="6" spans="1:35" ht="20.25" x14ac:dyDescent="0.3">
      <c r="A6" s="6" t="s">
        <v>113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0.25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7" t="s">
        <v>4</v>
      </c>
    </row>
    <row r="8" spans="1:35" ht="20.25" x14ac:dyDescent="0.3">
      <c r="A8" s="1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8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7" t="s">
        <v>5</v>
      </c>
    </row>
    <row r="9" spans="1:35" ht="20.25" x14ac:dyDescent="0.3">
      <c r="A9" s="1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8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7" t="s">
        <v>6</v>
      </c>
    </row>
    <row r="10" spans="1:35" ht="20.25" x14ac:dyDescent="0.3">
      <c r="A10" s="1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8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7" t="s">
        <v>7</v>
      </c>
    </row>
    <row r="11" spans="1:35" ht="21" thickBot="1" x14ac:dyDescent="0.35">
      <c r="A11" s="1"/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8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7" t="s">
        <v>8</v>
      </c>
    </row>
    <row r="12" spans="1:35" x14ac:dyDescent="0.25">
      <c r="A12" s="9" t="s">
        <v>9</v>
      </c>
      <c r="B12" s="10" t="s">
        <v>10</v>
      </c>
      <c r="C12" s="11" t="s">
        <v>11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 t="s">
        <v>12</v>
      </c>
      <c r="R12" s="10"/>
      <c r="S12" s="10"/>
      <c r="T12" s="10"/>
      <c r="U12" s="10"/>
      <c r="V12" s="11" t="s">
        <v>13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2"/>
    </row>
    <row r="13" spans="1:35" x14ac:dyDescent="0.25">
      <c r="A13" s="13"/>
      <c r="B13" s="14"/>
      <c r="C13" s="14" t="s">
        <v>14</v>
      </c>
      <c r="D13" s="14"/>
      <c r="E13" s="14"/>
      <c r="F13" s="14"/>
      <c r="G13" s="15" t="s">
        <v>15</v>
      </c>
      <c r="H13" s="15"/>
      <c r="I13" s="15"/>
      <c r="J13" s="15"/>
      <c r="K13" s="15" t="s">
        <v>16</v>
      </c>
      <c r="L13" s="15"/>
      <c r="M13" s="15"/>
      <c r="N13" s="15"/>
      <c r="O13" s="15"/>
      <c r="P13" s="16" t="s">
        <v>17</v>
      </c>
      <c r="Q13" s="14"/>
      <c r="R13" s="14"/>
      <c r="S13" s="14"/>
      <c r="T13" s="14"/>
      <c r="U13" s="14"/>
      <c r="V13" s="14" t="s">
        <v>14</v>
      </c>
      <c r="W13" s="14"/>
      <c r="X13" s="14"/>
      <c r="Y13" s="14"/>
      <c r="Z13" s="15" t="s">
        <v>15</v>
      </c>
      <c r="AA13" s="15"/>
      <c r="AB13" s="15"/>
      <c r="AC13" s="15"/>
      <c r="AD13" s="15" t="s">
        <v>16</v>
      </c>
      <c r="AE13" s="15"/>
      <c r="AF13" s="15"/>
      <c r="AG13" s="15"/>
      <c r="AH13" s="15"/>
      <c r="AI13" s="81" t="s">
        <v>18</v>
      </c>
    </row>
    <row r="14" spans="1:35" ht="126" x14ac:dyDescent="0.25">
      <c r="A14" s="13"/>
      <c r="B14" s="14"/>
      <c r="C14" s="18" t="s">
        <v>19</v>
      </c>
      <c r="D14" s="19" t="s">
        <v>20</v>
      </c>
      <c r="E14" s="19" t="s">
        <v>21</v>
      </c>
      <c r="F14" s="19" t="s">
        <v>22</v>
      </c>
      <c r="G14" s="18" t="s">
        <v>19</v>
      </c>
      <c r="H14" s="19" t="s">
        <v>20</v>
      </c>
      <c r="I14" s="19" t="s">
        <v>23</v>
      </c>
      <c r="J14" s="19" t="s">
        <v>24</v>
      </c>
      <c r="K14" s="18" t="s">
        <v>25</v>
      </c>
      <c r="L14" s="19" t="s">
        <v>20</v>
      </c>
      <c r="M14" s="20" t="s">
        <v>26</v>
      </c>
      <c r="N14" s="20" t="s">
        <v>27</v>
      </c>
      <c r="O14" s="19" t="s">
        <v>28</v>
      </c>
      <c r="P14" s="16"/>
      <c r="Q14" s="19" t="s">
        <v>29</v>
      </c>
      <c r="R14" s="19" t="s">
        <v>30</v>
      </c>
      <c r="S14" s="19" t="s">
        <v>31</v>
      </c>
      <c r="T14" s="19" t="s">
        <v>32</v>
      </c>
      <c r="U14" s="19" t="s">
        <v>33</v>
      </c>
      <c r="V14" s="18" t="s">
        <v>19</v>
      </c>
      <c r="W14" s="19" t="s">
        <v>34</v>
      </c>
      <c r="X14" s="19" t="s">
        <v>21</v>
      </c>
      <c r="Y14" s="19" t="s">
        <v>35</v>
      </c>
      <c r="Z14" s="18" t="s">
        <v>19</v>
      </c>
      <c r="AA14" s="19" t="s">
        <v>20</v>
      </c>
      <c r="AB14" s="19" t="s">
        <v>23</v>
      </c>
      <c r="AC14" s="19" t="s">
        <v>24</v>
      </c>
      <c r="AD14" s="18" t="s">
        <v>25</v>
      </c>
      <c r="AE14" s="19" t="s">
        <v>20</v>
      </c>
      <c r="AF14" s="18" t="s">
        <v>26</v>
      </c>
      <c r="AG14" s="18" t="s">
        <v>27</v>
      </c>
      <c r="AH14" s="19" t="s">
        <v>28</v>
      </c>
      <c r="AI14" s="82"/>
    </row>
    <row r="15" spans="1:35" x14ac:dyDescent="0.25">
      <c r="A15" s="22"/>
      <c r="B15" s="23" t="s">
        <v>36</v>
      </c>
      <c r="C15" s="24"/>
      <c r="D15" s="25"/>
      <c r="E15" s="26"/>
      <c r="F15" s="26"/>
      <c r="G15" s="24"/>
      <c r="H15" s="25"/>
      <c r="I15" s="25"/>
      <c r="J15" s="25"/>
      <c r="K15" s="24"/>
      <c r="L15" s="25"/>
      <c r="M15" s="24"/>
      <c r="N15" s="24"/>
      <c r="O15" s="25"/>
      <c r="P15" s="24"/>
      <c r="Q15" s="27">
        <f>Q16+Q30</f>
        <v>169.78099591267801</v>
      </c>
      <c r="R15" s="27">
        <f>R16+R30</f>
        <v>8.3333400560771214</v>
      </c>
      <c r="S15" s="27">
        <f>S16+S30</f>
        <v>95.096121652313741</v>
      </c>
      <c r="T15" s="27">
        <f>T16+T30</f>
        <v>53.362261125362664</v>
      </c>
      <c r="U15" s="27">
        <f>U16+U30</f>
        <v>12.989273078924477</v>
      </c>
      <c r="V15" s="28">
        <f>V16+V32</f>
        <v>0</v>
      </c>
      <c r="W15" s="28">
        <f>W16+W32</f>
        <v>0</v>
      </c>
      <c r="X15" s="28">
        <f>X16+X32</f>
        <v>0</v>
      </c>
      <c r="Y15" s="28">
        <f>Y16+Y32</f>
        <v>0</v>
      </c>
      <c r="Z15" s="24"/>
      <c r="AA15" s="25"/>
      <c r="AB15" s="25"/>
      <c r="AC15" s="25"/>
      <c r="AD15" s="24"/>
      <c r="AE15" s="25"/>
      <c r="AF15" s="24"/>
      <c r="AG15" s="24"/>
      <c r="AH15" s="25"/>
      <c r="AI15" s="29"/>
    </row>
    <row r="16" spans="1:35" x14ac:dyDescent="0.25">
      <c r="A16" s="22" t="s">
        <v>37</v>
      </c>
      <c r="B16" s="30" t="s">
        <v>38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7">
        <f>Q17+Q20+Q21+Q23+Q24</f>
        <v>60.626232989000002</v>
      </c>
      <c r="R16" s="27">
        <f>R17+R20+R21+R23+R24</f>
        <v>4.0756526792300001</v>
      </c>
      <c r="S16" s="27">
        <f>S17+S20+S21+S23+S24</f>
        <v>43.4554774912</v>
      </c>
      <c r="T16" s="27">
        <f>T17+T20+T21+T23+T24</f>
        <v>6.7978236995599985</v>
      </c>
      <c r="U16" s="27">
        <f>U17+U20+U21+U23+U24</f>
        <v>6.2972791190099997</v>
      </c>
      <c r="V16" s="26"/>
      <c r="W16" s="26"/>
      <c r="X16" s="26"/>
      <c r="Y16" s="26"/>
      <c r="Z16" s="31"/>
      <c r="AA16" s="31"/>
      <c r="AB16" s="31"/>
      <c r="AC16" s="31"/>
      <c r="AD16" s="31"/>
      <c r="AE16" s="31"/>
      <c r="AF16" s="31"/>
      <c r="AG16" s="31"/>
      <c r="AH16" s="31"/>
      <c r="AI16" s="32"/>
    </row>
    <row r="17" spans="1:35" ht="31.5" x14ac:dyDescent="0.25">
      <c r="A17" s="22" t="s">
        <v>39</v>
      </c>
      <c r="B17" s="30" t="s">
        <v>40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>
        <f>SUM(Q18:Q19)</f>
        <v>5.6049999999999995</v>
      </c>
      <c r="R17" s="27">
        <f>SUM(R18:R19)</f>
        <v>0.39235000000000003</v>
      </c>
      <c r="S17" s="27">
        <f>SUM(S18:S19)</f>
        <v>4.484</v>
      </c>
      <c r="T17" s="27">
        <f>SUM(T18:T19)</f>
        <v>0.22419999999999998</v>
      </c>
      <c r="U17" s="27">
        <f>SUM(U18:U19)</f>
        <v>0.50444999999999995</v>
      </c>
      <c r="V17" s="27"/>
      <c r="W17" s="26"/>
      <c r="X17" s="26"/>
      <c r="Y17" s="26"/>
      <c r="Z17" s="31"/>
      <c r="AA17" s="31"/>
      <c r="AB17" s="31"/>
      <c r="AC17" s="31"/>
      <c r="AD17" s="31"/>
      <c r="AE17" s="31"/>
      <c r="AF17" s="31"/>
      <c r="AG17" s="31"/>
      <c r="AH17" s="31"/>
      <c r="AI17" s="32"/>
    </row>
    <row r="18" spans="1:35" s="43" customFormat="1" x14ac:dyDescent="0.25">
      <c r="A18" s="33"/>
      <c r="B18" s="34" t="s">
        <v>41</v>
      </c>
      <c r="C18" s="35"/>
      <c r="D18" s="35"/>
      <c r="E18" s="35"/>
      <c r="F18" s="35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5"/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5"/>
      <c r="W18" s="35"/>
      <c r="X18" s="35"/>
      <c r="Y18" s="35"/>
      <c r="Z18" s="38">
        <v>0</v>
      </c>
      <c r="AA18" s="38">
        <v>0</v>
      </c>
      <c r="AB18" s="39">
        <v>0</v>
      </c>
      <c r="AC18" s="40">
        <v>0</v>
      </c>
      <c r="AD18" s="38">
        <v>0</v>
      </c>
      <c r="AE18" s="38">
        <v>0</v>
      </c>
      <c r="AF18" s="38">
        <v>0</v>
      </c>
      <c r="AG18" s="38">
        <v>0</v>
      </c>
      <c r="AH18" s="41">
        <v>0</v>
      </c>
      <c r="AI18" s="42"/>
    </row>
    <row r="19" spans="1:35" s="43" customFormat="1" x14ac:dyDescent="0.25">
      <c r="A19" s="33"/>
      <c r="B19" s="34" t="s">
        <v>42</v>
      </c>
      <c r="C19" s="35"/>
      <c r="D19" s="35"/>
      <c r="E19" s="35"/>
      <c r="F19" s="35"/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5"/>
      <c r="Q19" s="37">
        <v>5.6049999999999995</v>
      </c>
      <c r="R19" s="37">
        <v>0.39235000000000003</v>
      </c>
      <c r="S19" s="37">
        <v>4.484</v>
      </c>
      <c r="T19" s="37">
        <v>0.22419999999999998</v>
      </c>
      <c r="U19" s="37">
        <v>0.50444999999999995</v>
      </c>
      <c r="V19" s="35"/>
      <c r="W19" s="35"/>
      <c r="X19" s="35"/>
      <c r="Y19" s="35"/>
      <c r="Z19" s="38">
        <v>0</v>
      </c>
      <c r="AA19" s="38">
        <v>0</v>
      </c>
      <c r="AB19" s="39">
        <v>0</v>
      </c>
      <c r="AC19" s="40">
        <v>0</v>
      </c>
      <c r="AD19" s="38">
        <v>0</v>
      </c>
      <c r="AE19" s="38">
        <v>0</v>
      </c>
      <c r="AF19" s="38">
        <v>0</v>
      </c>
      <c r="AG19" s="38">
        <v>0</v>
      </c>
      <c r="AH19" s="41">
        <v>0</v>
      </c>
      <c r="AI19" s="42"/>
    </row>
    <row r="20" spans="1:35" x14ac:dyDescent="0.25">
      <c r="A20" s="44" t="s">
        <v>43</v>
      </c>
      <c r="B20" s="45" t="str">
        <f>'[1] 1.4 Минэнерго '!B25</f>
        <v>Создание систем противоаварийной и режимной автоматики</v>
      </c>
      <c r="C20" s="30"/>
      <c r="D20" s="30"/>
      <c r="E20" s="30"/>
      <c r="F20" s="30"/>
      <c r="G20" s="46"/>
      <c r="H20" s="46"/>
      <c r="I20" s="46"/>
      <c r="J20" s="46"/>
      <c r="K20" s="46"/>
      <c r="L20" s="46"/>
      <c r="M20" s="46"/>
      <c r="N20" s="46"/>
      <c r="O20" s="46"/>
      <c r="P20" s="30"/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30"/>
      <c r="W20" s="30"/>
      <c r="X20" s="30"/>
      <c r="Y20" s="30"/>
      <c r="Z20" s="48"/>
      <c r="AA20" s="48"/>
      <c r="AB20" s="48"/>
      <c r="AC20" s="46"/>
      <c r="AD20" s="48"/>
      <c r="AE20" s="48"/>
      <c r="AF20" s="48"/>
      <c r="AG20" s="49"/>
      <c r="AH20" s="50"/>
      <c r="AI20" s="51"/>
    </row>
    <row r="21" spans="1:35" x14ac:dyDescent="0.25">
      <c r="A21" s="44" t="s">
        <v>44</v>
      </c>
      <c r="B21" s="45" t="str">
        <f>'[1] 1.4 Минэнерго '!B26</f>
        <v xml:space="preserve">Создание систем телемеханики  и связи </v>
      </c>
      <c r="C21" s="30"/>
      <c r="D21" s="30"/>
      <c r="E21" s="30"/>
      <c r="F21" s="30"/>
      <c r="G21" s="46"/>
      <c r="H21" s="46"/>
      <c r="I21" s="46"/>
      <c r="J21" s="46"/>
      <c r="K21" s="46"/>
      <c r="L21" s="46"/>
      <c r="M21" s="46"/>
      <c r="N21" s="46"/>
      <c r="O21" s="46"/>
      <c r="P21" s="30"/>
      <c r="Q21" s="47">
        <f>Q22</f>
        <v>16.818362999999998</v>
      </c>
      <c r="R21" s="47">
        <f>R22</f>
        <v>1.0091017799999999</v>
      </c>
      <c r="S21" s="47">
        <f>S22</f>
        <v>8.409181499999999</v>
      </c>
      <c r="T21" s="47">
        <f>T22</f>
        <v>5.0455088999999989</v>
      </c>
      <c r="U21" s="47">
        <f>U22</f>
        <v>2.3545708199999997</v>
      </c>
      <c r="V21" s="30"/>
      <c r="W21" s="30"/>
      <c r="X21" s="30"/>
      <c r="Y21" s="30"/>
      <c r="Z21" s="48"/>
      <c r="AA21" s="48"/>
      <c r="AB21" s="48"/>
      <c r="AC21" s="46"/>
      <c r="AD21" s="48"/>
      <c r="AE21" s="48"/>
      <c r="AF21" s="48"/>
      <c r="AG21" s="49"/>
      <c r="AH21" s="50"/>
      <c r="AI21" s="52"/>
    </row>
    <row r="22" spans="1:35" s="43" customFormat="1" x14ac:dyDescent="0.25">
      <c r="A22" s="33"/>
      <c r="B22" s="34" t="s">
        <v>45</v>
      </c>
      <c r="C22" s="35"/>
      <c r="D22" s="35"/>
      <c r="E22" s="35"/>
      <c r="F22" s="35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5"/>
      <c r="Q22" s="37">
        <v>16.818362999999998</v>
      </c>
      <c r="R22" s="37">
        <v>1.0091017799999999</v>
      </c>
      <c r="S22" s="37">
        <v>8.409181499999999</v>
      </c>
      <c r="T22" s="37">
        <v>5.0455088999999989</v>
      </c>
      <c r="U22" s="37">
        <v>2.3545708199999997</v>
      </c>
      <c r="V22" s="35"/>
      <c r="W22" s="35"/>
      <c r="X22" s="35"/>
      <c r="Y22" s="35"/>
      <c r="Z22" s="38">
        <v>0</v>
      </c>
      <c r="AA22" s="38">
        <v>0</v>
      </c>
      <c r="AB22" s="39">
        <v>0</v>
      </c>
      <c r="AC22" s="40">
        <v>0</v>
      </c>
      <c r="AD22" s="38">
        <v>0</v>
      </c>
      <c r="AE22" s="38">
        <v>0</v>
      </c>
      <c r="AF22" s="38">
        <v>0</v>
      </c>
      <c r="AG22" s="38">
        <v>0</v>
      </c>
      <c r="AH22" s="41">
        <v>0</v>
      </c>
      <c r="AI22" s="42"/>
    </row>
    <row r="23" spans="1:35" ht="31.5" x14ac:dyDescent="0.25">
      <c r="A23" s="44" t="s">
        <v>46</v>
      </c>
      <c r="B23" s="45" t="str">
        <f>'[1] 1.4 Минэнерго '!B28</f>
        <v>Установка устройств регулирования напряжения и компенсации реактивной мощности</v>
      </c>
      <c r="C23" s="30"/>
      <c r="D23" s="30"/>
      <c r="E23" s="30"/>
      <c r="F23" s="30"/>
      <c r="G23" s="46"/>
      <c r="H23" s="46"/>
      <c r="I23" s="46"/>
      <c r="J23" s="46"/>
      <c r="K23" s="46"/>
      <c r="L23" s="46"/>
      <c r="M23" s="46"/>
      <c r="N23" s="46"/>
      <c r="O23" s="46"/>
      <c r="P23" s="30"/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30"/>
      <c r="W23" s="30"/>
      <c r="X23" s="30"/>
      <c r="Y23" s="30"/>
      <c r="Z23" s="48"/>
      <c r="AA23" s="48"/>
      <c r="AB23" s="48"/>
      <c r="AC23" s="46"/>
      <c r="AD23" s="48"/>
      <c r="AE23" s="48"/>
      <c r="AF23" s="48"/>
      <c r="AG23" s="49"/>
      <c r="AH23" s="50"/>
      <c r="AI23" s="53"/>
    </row>
    <row r="24" spans="1:35" x14ac:dyDescent="0.25">
      <c r="A24" s="44" t="s">
        <v>47</v>
      </c>
      <c r="B24" s="45" t="str">
        <f>'[1] 1.4 Минэнерго '!B29</f>
        <v xml:space="preserve">Прочее </v>
      </c>
      <c r="C24" s="54"/>
      <c r="D24" s="54"/>
      <c r="E24" s="54"/>
      <c r="F24" s="54"/>
      <c r="G24" s="55"/>
      <c r="H24" s="55"/>
      <c r="I24" s="55"/>
      <c r="J24" s="55"/>
      <c r="K24" s="55"/>
      <c r="L24" s="55"/>
      <c r="M24" s="55"/>
      <c r="N24" s="55"/>
      <c r="O24" s="55"/>
      <c r="P24" s="54"/>
      <c r="Q24" s="47">
        <f>SUM(Q25:Q29)</f>
        <v>38.202869989</v>
      </c>
      <c r="R24" s="47">
        <f>SUM(R25:R29)</f>
        <v>2.6742008992300002</v>
      </c>
      <c r="S24" s="47">
        <f>SUM(S25:S29)</f>
        <v>30.562295991199999</v>
      </c>
      <c r="T24" s="47">
        <f>SUM(T25:T29)</f>
        <v>1.52811479956</v>
      </c>
      <c r="U24" s="47">
        <f>SUM(U25:U29)</f>
        <v>3.4382582990099997</v>
      </c>
      <c r="V24" s="54"/>
      <c r="W24" s="54"/>
      <c r="X24" s="54"/>
      <c r="Y24" s="54"/>
      <c r="Z24" s="54"/>
      <c r="AA24" s="54"/>
      <c r="AB24" s="54"/>
      <c r="AC24" s="55"/>
      <c r="AD24" s="56"/>
      <c r="AE24" s="56"/>
      <c r="AF24" s="56"/>
      <c r="AG24" s="56"/>
      <c r="AH24" s="57"/>
      <c r="AI24" s="58"/>
    </row>
    <row r="25" spans="1:35" s="43" customFormat="1" x14ac:dyDescent="0.25">
      <c r="A25" s="33"/>
      <c r="B25" s="34" t="s">
        <v>48</v>
      </c>
      <c r="C25" s="35"/>
      <c r="D25" s="35"/>
      <c r="E25" s="35"/>
      <c r="F25" s="35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5"/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5"/>
      <c r="W25" s="35"/>
      <c r="X25" s="35"/>
      <c r="Y25" s="35"/>
      <c r="Z25" s="38">
        <v>0</v>
      </c>
      <c r="AA25" s="38">
        <v>0</v>
      </c>
      <c r="AB25" s="39">
        <v>0</v>
      </c>
      <c r="AC25" s="40">
        <v>0</v>
      </c>
      <c r="AD25" s="38">
        <v>0</v>
      </c>
      <c r="AE25" s="38">
        <v>0</v>
      </c>
      <c r="AF25" s="38">
        <v>0</v>
      </c>
      <c r="AG25" s="38">
        <v>0</v>
      </c>
      <c r="AH25" s="41">
        <v>0</v>
      </c>
      <c r="AI25" s="42"/>
    </row>
    <row r="26" spans="1:35" s="43" customFormat="1" x14ac:dyDescent="0.25">
      <c r="A26" s="33"/>
      <c r="B26" s="34" t="s">
        <v>49</v>
      </c>
      <c r="C26" s="35"/>
      <c r="D26" s="35"/>
      <c r="E26" s="35"/>
      <c r="F26" s="35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5"/>
      <c r="Q26" s="37">
        <v>1.77</v>
      </c>
      <c r="R26" s="37">
        <v>0.12390000000000001</v>
      </c>
      <c r="S26" s="37">
        <v>1.4160000000000001</v>
      </c>
      <c r="T26" s="37">
        <v>7.0800000000000002E-2</v>
      </c>
      <c r="U26" s="37">
        <v>0.1593</v>
      </c>
      <c r="V26" s="35"/>
      <c r="W26" s="35"/>
      <c r="X26" s="35"/>
      <c r="Y26" s="35"/>
      <c r="Z26" s="38">
        <v>0</v>
      </c>
      <c r="AA26" s="38">
        <v>0</v>
      </c>
      <c r="AB26" s="39">
        <v>0</v>
      </c>
      <c r="AC26" s="40">
        <v>0</v>
      </c>
      <c r="AD26" s="38">
        <v>0</v>
      </c>
      <c r="AE26" s="38">
        <v>0</v>
      </c>
      <c r="AF26" s="38">
        <v>0</v>
      </c>
      <c r="AG26" s="38">
        <v>0</v>
      </c>
      <c r="AH26" s="41">
        <v>0</v>
      </c>
      <c r="AI26" s="42"/>
    </row>
    <row r="27" spans="1:35" s="43" customFormat="1" ht="31.5" x14ac:dyDescent="0.25">
      <c r="A27" s="33"/>
      <c r="B27" s="34" t="s">
        <v>50</v>
      </c>
      <c r="C27" s="35"/>
      <c r="D27" s="35"/>
      <c r="E27" s="35"/>
      <c r="F27" s="35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5"/>
      <c r="Q27" s="37">
        <v>11.997480079999999</v>
      </c>
      <c r="R27" s="37">
        <v>0.83982360560000002</v>
      </c>
      <c r="S27" s="37">
        <v>9.5979840640000003</v>
      </c>
      <c r="T27" s="37">
        <v>0.47989920319999996</v>
      </c>
      <c r="U27" s="37">
        <v>1.0797732071999999</v>
      </c>
      <c r="V27" s="35"/>
      <c r="W27" s="35"/>
      <c r="X27" s="35"/>
      <c r="Y27" s="35"/>
      <c r="Z27" s="38">
        <v>0</v>
      </c>
      <c r="AA27" s="38">
        <v>0</v>
      </c>
      <c r="AB27" s="39">
        <v>0</v>
      </c>
      <c r="AC27" s="40">
        <v>0</v>
      </c>
      <c r="AD27" s="38" t="s">
        <v>51</v>
      </c>
      <c r="AE27" s="38">
        <v>15</v>
      </c>
      <c r="AF27" s="38" t="s">
        <v>52</v>
      </c>
      <c r="AG27" s="38" t="s">
        <v>53</v>
      </c>
      <c r="AH27" s="41">
        <v>11.6</v>
      </c>
      <c r="AI27" s="42"/>
    </row>
    <row r="28" spans="1:35" s="43" customFormat="1" ht="31.5" x14ac:dyDescent="0.25">
      <c r="A28" s="33"/>
      <c r="B28" s="34" t="s">
        <v>54</v>
      </c>
      <c r="C28" s="35"/>
      <c r="D28" s="35"/>
      <c r="E28" s="35"/>
      <c r="F28" s="35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5"/>
      <c r="Q28" s="37">
        <v>22.361883608999999</v>
      </c>
      <c r="R28" s="37">
        <v>1.5653318526300002</v>
      </c>
      <c r="S28" s="37">
        <v>17.8895068872</v>
      </c>
      <c r="T28" s="37">
        <v>0.89447534435999998</v>
      </c>
      <c r="U28" s="37">
        <v>2.01256952481</v>
      </c>
      <c r="V28" s="35"/>
      <c r="W28" s="35"/>
      <c r="X28" s="35"/>
      <c r="Y28" s="35"/>
      <c r="Z28" s="38">
        <v>0</v>
      </c>
      <c r="AA28" s="38">
        <v>0</v>
      </c>
      <c r="AB28" s="39">
        <v>0</v>
      </c>
      <c r="AC28" s="40">
        <v>0</v>
      </c>
      <c r="AD28" s="38" t="s">
        <v>51</v>
      </c>
      <c r="AE28" s="38">
        <v>15</v>
      </c>
      <c r="AF28" s="38" t="s">
        <v>55</v>
      </c>
      <c r="AG28" s="38" t="s">
        <v>56</v>
      </c>
      <c r="AH28" s="41">
        <v>44.45</v>
      </c>
      <c r="AI28" s="42"/>
    </row>
    <row r="29" spans="1:35" s="43" customFormat="1" ht="47.25" x14ac:dyDescent="0.25">
      <c r="A29" s="33"/>
      <c r="B29" s="34" t="s">
        <v>57</v>
      </c>
      <c r="C29" s="35"/>
      <c r="D29" s="35"/>
      <c r="E29" s="35"/>
      <c r="F29" s="35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5"/>
      <c r="Q29" s="37">
        <v>2.0735063</v>
      </c>
      <c r="R29" s="37">
        <v>0.14514544100000001</v>
      </c>
      <c r="S29" s="37">
        <v>1.6588050400000001</v>
      </c>
      <c r="T29" s="37">
        <v>8.2940252000000006E-2</v>
      </c>
      <c r="U29" s="37">
        <v>0.18661556699999998</v>
      </c>
      <c r="V29" s="35"/>
      <c r="W29" s="35"/>
      <c r="X29" s="35"/>
      <c r="Y29" s="35"/>
      <c r="Z29" s="38" t="s">
        <v>51</v>
      </c>
      <c r="AA29" s="38">
        <v>15</v>
      </c>
      <c r="AB29" s="39" t="s">
        <v>58</v>
      </c>
      <c r="AC29" s="40">
        <v>8</v>
      </c>
      <c r="AD29" s="38">
        <v>0</v>
      </c>
      <c r="AE29" s="38">
        <v>0</v>
      </c>
      <c r="AF29" s="38">
        <v>0</v>
      </c>
      <c r="AG29" s="38">
        <v>0</v>
      </c>
      <c r="AH29" s="41">
        <v>0</v>
      </c>
      <c r="AI29" s="42"/>
    </row>
    <row r="30" spans="1:35" x14ac:dyDescent="0.25">
      <c r="A30" s="44" t="s">
        <v>59</v>
      </c>
      <c r="B30" s="45" t="str">
        <f>'[1] 1.4 Минэнерго '!B34</f>
        <v>Новое строительство</v>
      </c>
      <c r="C30" s="30"/>
      <c r="D30" s="30"/>
      <c r="E30" s="30"/>
      <c r="F30" s="30"/>
      <c r="G30" s="46"/>
      <c r="H30" s="46"/>
      <c r="I30" s="46"/>
      <c r="J30" s="46"/>
      <c r="K30" s="46"/>
      <c r="L30" s="46"/>
      <c r="M30" s="46"/>
      <c r="N30" s="46"/>
      <c r="O30" s="46"/>
      <c r="P30" s="30"/>
      <c r="Q30" s="47">
        <f>Q31+Q32</f>
        <v>109.15476292367799</v>
      </c>
      <c r="R30" s="47">
        <f>R31+R32</f>
        <v>4.2576873768471213</v>
      </c>
      <c r="S30" s="47">
        <f>S31+S32</f>
        <v>51.640644161113741</v>
      </c>
      <c r="T30" s="47">
        <f>T31+T32</f>
        <v>46.564437425802666</v>
      </c>
      <c r="U30" s="47">
        <f>U31+U32</f>
        <v>6.6919939599144769</v>
      </c>
      <c r="V30" s="30"/>
      <c r="W30" s="30"/>
      <c r="X30" s="30"/>
      <c r="Y30" s="30"/>
      <c r="Z30" s="48"/>
      <c r="AA30" s="48"/>
      <c r="AB30" s="49"/>
      <c r="AC30" s="50"/>
      <c r="AD30" s="48"/>
      <c r="AE30" s="48"/>
      <c r="AF30" s="48"/>
      <c r="AG30" s="48"/>
      <c r="AH30" s="59"/>
      <c r="AI30" s="53"/>
    </row>
    <row r="31" spans="1:35" ht="31.5" x14ac:dyDescent="0.25">
      <c r="A31" s="60" t="s">
        <v>60</v>
      </c>
      <c r="B31" s="45" t="str">
        <f>'[1] 1.4 Минэнерго '!B35</f>
        <v>Энергосбережение и повышение энергетической эффективности</v>
      </c>
      <c r="C31" s="30"/>
      <c r="D31" s="30"/>
      <c r="E31" s="30"/>
      <c r="F31" s="30"/>
      <c r="G31" s="46"/>
      <c r="H31" s="46"/>
      <c r="I31" s="46"/>
      <c r="J31" s="46"/>
      <c r="K31" s="46"/>
      <c r="L31" s="46"/>
      <c r="M31" s="46"/>
      <c r="N31" s="46"/>
      <c r="O31" s="46"/>
      <c r="P31" s="30"/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30"/>
      <c r="W31" s="30"/>
      <c r="X31" s="30"/>
      <c r="Y31" s="30"/>
      <c r="Z31" s="48"/>
      <c r="AA31" s="48"/>
      <c r="AB31" s="49"/>
      <c r="AC31" s="50"/>
      <c r="AD31" s="48"/>
      <c r="AE31" s="48"/>
      <c r="AF31" s="48"/>
      <c r="AG31" s="48"/>
      <c r="AH31" s="59"/>
      <c r="AI31" s="53"/>
    </row>
    <row r="32" spans="1:35" x14ac:dyDescent="0.25">
      <c r="A32" s="60" t="s">
        <v>61</v>
      </c>
      <c r="B32" s="45" t="str">
        <f>'[1] 1.4 Минэнерго '!B36</f>
        <v>Прочее новое строительство</v>
      </c>
      <c r="C32" s="30"/>
      <c r="D32" s="30"/>
      <c r="E32" s="30"/>
      <c r="F32" s="30"/>
      <c r="G32" s="46"/>
      <c r="H32" s="46"/>
      <c r="I32" s="46"/>
      <c r="J32" s="46"/>
      <c r="K32" s="46"/>
      <c r="L32" s="46"/>
      <c r="M32" s="46"/>
      <c r="N32" s="46"/>
      <c r="O32" s="46"/>
      <c r="P32" s="30"/>
      <c r="Q32" s="47">
        <f>SUM(Q33:Q65)</f>
        <v>109.15476292367799</v>
      </c>
      <c r="R32" s="47">
        <f>SUM(R33:R65)</f>
        <v>4.2576873768471213</v>
      </c>
      <c r="S32" s="47">
        <f>SUM(S33:S65)</f>
        <v>51.640644161113741</v>
      </c>
      <c r="T32" s="47">
        <f>SUM(T33:T65)</f>
        <v>46.564437425802666</v>
      </c>
      <c r="U32" s="47">
        <f>SUM(U33:U65)</f>
        <v>6.6919939599144769</v>
      </c>
      <c r="V32" s="30"/>
      <c r="W32" s="30"/>
      <c r="X32" s="30"/>
      <c r="Y32" s="30"/>
      <c r="Z32" s="48"/>
      <c r="AA32" s="48"/>
      <c r="AB32" s="49"/>
      <c r="AC32" s="50"/>
      <c r="AD32" s="48"/>
      <c r="AE32" s="48"/>
      <c r="AF32" s="48"/>
      <c r="AG32" s="48"/>
      <c r="AH32" s="59"/>
      <c r="AI32" s="53"/>
    </row>
    <row r="33" spans="1:35" s="43" customFormat="1" ht="31.5" x14ac:dyDescent="0.25">
      <c r="A33" s="33"/>
      <c r="B33" s="34" t="s">
        <v>62</v>
      </c>
      <c r="C33" s="35"/>
      <c r="D33" s="35"/>
      <c r="E33" s="35"/>
      <c r="F33" s="35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5"/>
      <c r="Q33" s="37">
        <v>31.68192973999999</v>
      </c>
      <c r="R33" s="37">
        <v>0</v>
      </c>
      <c r="S33" s="37">
        <v>7.9204824349999976</v>
      </c>
      <c r="T33" s="37">
        <v>22.177350817999994</v>
      </c>
      <c r="U33" s="37">
        <v>1.5840964869999996</v>
      </c>
      <c r="V33" s="35"/>
      <c r="W33" s="35"/>
      <c r="X33" s="35"/>
      <c r="Y33" s="35"/>
      <c r="Z33" s="38">
        <v>2015</v>
      </c>
      <c r="AA33" s="38">
        <v>15</v>
      </c>
      <c r="AB33" s="39">
        <v>2</v>
      </c>
      <c r="AC33" s="40">
        <v>25</v>
      </c>
      <c r="AD33" s="38">
        <v>0</v>
      </c>
      <c r="AE33" s="38">
        <v>0</v>
      </c>
      <c r="AF33" s="38">
        <v>0</v>
      </c>
      <c r="AG33" s="38">
        <v>0</v>
      </c>
      <c r="AH33" s="41">
        <v>0</v>
      </c>
      <c r="AI33" s="42"/>
    </row>
    <row r="34" spans="1:35" s="43" customFormat="1" ht="78.75" x14ac:dyDescent="0.25">
      <c r="A34" s="33"/>
      <c r="B34" s="34" t="s">
        <v>63</v>
      </c>
      <c r="C34" s="35"/>
      <c r="D34" s="35"/>
      <c r="E34" s="35"/>
      <c r="F34" s="35"/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5"/>
      <c r="Q34" s="37">
        <v>38.84703153367802</v>
      </c>
      <c r="R34" s="37">
        <v>1.5538812613471209</v>
      </c>
      <c r="S34" s="37">
        <v>12.819520406113748</v>
      </c>
      <c r="T34" s="37">
        <v>22.842054541802675</v>
      </c>
      <c r="U34" s="37">
        <v>1.6315753244144771</v>
      </c>
      <c r="V34" s="35"/>
      <c r="W34" s="35"/>
      <c r="X34" s="35"/>
      <c r="Y34" s="35"/>
      <c r="Z34" s="38">
        <v>2017</v>
      </c>
      <c r="AA34" s="38">
        <v>15</v>
      </c>
      <c r="AB34" s="39">
        <v>2</v>
      </c>
      <c r="AC34" s="40">
        <v>16</v>
      </c>
      <c r="AD34" s="38">
        <v>0</v>
      </c>
      <c r="AE34" s="38">
        <v>0</v>
      </c>
      <c r="AF34" s="38">
        <v>0</v>
      </c>
      <c r="AG34" s="38">
        <v>0</v>
      </c>
      <c r="AH34" s="41">
        <v>0</v>
      </c>
      <c r="AI34" s="42"/>
    </row>
    <row r="35" spans="1:35" s="43" customFormat="1" ht="78.75" x14ac:dyDescent="0.25">
      <c r="A35" s="33"/>
      <c r="B35" s="34" t="s">
        <v>64</v>
      </c>
      <c r="C35" s="35"/>
      <c r="D35" s="35"/>
      <c r="E35" s="35"/>
      <c r="F35" s="35"/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5"/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5"/>
      <c r="W35" s="35"/>
      <c r="X35" s="35"/>
      <c r="Y35" s="35"/>
      <c r="Z35" s="38">
        <v>0</v>
      </c>
      <c r="AA35" s="38">
        <v>0</v>
      </c>
      <c r="AB35" s="39">
        <v>0</v>
      </c>
      <c r="AC35" s="40">
        <v>0</v>
      </c>
      <c r="AD35" s="38">
        <v>2020</v>
      </c>
      <c r="AE35" s="38">
        <v>15</v>
      </c>
      <c r="AF35" s="38" t="s">
        <v>65</v>
      </c>
      <c r="AG35" s="38" t="s">
        <v>66</v>
      </c>
      <c r="AH35" s="41">
        <v>2.4</v>
      </c>
      <c r="AI35" s="42"/>
    </row>
    <row r="36" spans="1:35" s="43" customFormat="1" ht="63" x14ac:dyDescent="0.25">
      <c r="A36" s="33"/>
      <c r="B36" s="34" t="s">
        <v>67</v>
      </c>
      <c r="C36" s="35"/>
      <c r="D36" s="35"/>
      <c r="E36" s="35"/>
      <c r="F36" s="35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5"/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5"/>
      <c r="W36" s="35"/>
      <c r="X36" s="35"/>
      <c r="Y36" s="35"/>
      <c r="Z36" s="38">
        <v>0</v>
      </c>
      <c r="AA36" s="38">
        <v>0</v>
      </c>
      <c r="AB36" s="39">
        <v>0</v>
      </c>
      <c r="AC36" s="40">
        <v>0</v>
      </c>
      <c r="AD36" s="38">
        <v>2020</v>
      </c>
      <c r="AE36" s="38">
        <v>15</v>
      </c>
      <c r="AF36" s="38" t="s">
        <v>68</v>
      </c>
      <c r="AG36" s="38" t="s">
        <v>66</v>
      </c>
      <c r="AH36" s="41">
        <v>0.2</v>
      </c>
      <c r="AI36" s="42"/>
    </row>
    <row r="37" spans="1:35" s="43" customFormat="1" ht="94.5" x14ac:dyDescent="0.25">
      <c r="A37" s="33"/>
      <c r="B37" s="34" t="s">
        <v>69</v>
      </c>
      <c r="C37" s="35"/>
      <c r="D37" s="35"/>
      <c r="E37" s="35"/>
      <c r="F37" s="35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5"/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5"/>
      <c r="W37" s="35"/>
      <c r="X37" s="35"/>
      <c r="Y37" s="35"/>
      <c r="Z37" s="38">
        <v>0</v>
      </c>
      <c r="AA37" s="38">
        <v>0</v>
      </c>
      <c r="AB37" s="39">
        <v>0</v>
      </c>
      <c r="AC37" s="40">
        <v>0</v>
      </c>
      <c r="AD37" s="38">
        <v>2016</v>
      </c>
      <c r="AE37" s="38">
        <v>15</v>
      </c>
      <c r="AF37" s="38" t="s">
        <v>70</v>
      </c>
      <c r="AG37" s="38" t="s">
        <v>71</v>
      </c>
      <c r="AH37" s="41">
        <v>2.7970000000000002</v>
      </c>
      <c r="AI37" s="42"/>
    </row>
    <row r="38" spans="1:35" s="43" customFormat="1" ht="31.5" x14ac:dyDescent="0.25">
      <c r="A38" s="33"/>
      <c r="B38" s="34" t="s">
        <v>72</v>
      </c>
      <c r="C38" s="35"/>
      <c r="D38" s="35"/>
      <c r="E38" s="35"/>
      <c r="F38" s="35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5"/>
      <c r="Q38" s="37">
        <v>14.474679331999999</v>
      </c>
      <c r="R38" s="37">
        <v>1.0132275532400001</v>
      </c>
      <c r="S38" s="37">
        <v>11.5797434656</v>
      </c>
      <c r="T38" s="37">
        <v>0.57898717327999993</v>
      </c>
      <c r="U38" s="37">
        <v>1.3027211398799998</v>
      </c>
      <c r="V38" s="35"/>
      <c r="W38" s="35"/>
      <c r="X38" s="35"/>
      <c r="Y38" s="35"/>
      <c r="Z38" s="38">
        <v>0</v>
      </c>
      <c r="AA38" s="38">
        <v>0</v>
      </c>
      <c r="AB38" s="39">
        <v>0</v>
      </c>
      <c r="AC38" s="40">
        <v>0</v>
      </c>
      <c r="AD38" s="38" t="s">
        <v>73</v>
      </c>
      <c r="AE38" s="38">
        <v>15</v>
      </c>
      <c r="AF38" s="38" t="s">
        <v>52</v>
      </c>
      <c r="AG38" s="38" t="s">
        <v>53</v>
      </c>
      <c r="AH38" s="41">
        <v>24.259999999999998</v>
      </c>
      <c r="AI38" s="42"/>
    </row>
    <row r="39" spans="1:35" s="43" customFormat="1" ht="31.5" x14ac:dyDescent="0.25">
      <c r="A39" s="33"/>
      <c r="B39" s="34" t="s">
        <v>74</v>
      </c>
      <c r="C39" s="35"/>
      <c r="D39" s="35"/>
      <c r="E39" s="35"/>
      <c r="F39" s="35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5"/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5"/>
      <c r="W39" s="35"/>
      <c r="X39" s="35"/>
      <c r="Y39" s="35"/>
      <c r="Z39" s="38">
        <v>0</v>
      </c>
      <c r="AA39" s="38">
        <v>0</v>
      </c>
      <c r="AB39" s="39">
        <v>0</v>
      </c>
      <c r="AC39" s="40">
        <v>0</v>
      </c>
      <c r="AD39" s="38" t="s">
        <v>75</v>
      </c>
      <c r="AE39" s="38">
        <v>15</v>
      </c>
      <c r="AF39" s="38" t="s">
        <v>52</v>
      </c>
      <c r="AG39" s="38" t="s">
        <v>53</v>
      </c>
      <c r="AH39" s="41">
        <v>0.13</v>
      </c>
      <c r="AI39" s="42"/>
    </row>
    <row r="40" spans="1:35" s="43" customFormat="1" ht="31.5" x14ac:dyDescent="0.25">
      <c r="A40" s="33"/>
      <c r="B40" s="34" t="s">
        <v>76</v>
      </c>
      <c r="C40" s="35"/>
      <c r="D40" s="35"/>
      <c r="E40" s="35"/>
      <c r="F40" s="35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5"/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5"/>
      <c r="W40" s="35"/>
      <c r="X40" s="35"/>
      <c r="Y40" s="35"/>
      <c r="Z40" s="38">
        <v>0</v>
      </c>
      <c r="AA40" s="38">
        <v>0</v>
      </c>
      <c r="AB40" s="39">
        <v>0</v>
      </c>
      <c r="AC40" s="40">
        <v>0</v>
      </c>
      <c r="AD40" s="38" t="s">
        <v>77</v>
      </c>
      <c r="AE40" s="38">
        <v>15</v>
      </c>
      <c r="AF40" s="38" t="s">
        <v>52</v>
      </c>
      <c r="AG40" s="38" t="s">
        <v>53</v>
      </c>
      <c r="AH40" s="41">
        <v>0.56000000000000005</v>
      </c>
      <c r="AI40" s="42"/>
    </row>
    <row r="41" spans="1:35" s="43" customFormat="1" ht="31.5" x14ac:dyDescent="0.25">
      <c r="A41" s="33"/>
      <c r="B41" s="34" t="s">
        <v>78</v>
      </c>
      <c r="C41" s="35"/>
      <c r="D41" s="35"/>
      <c r="E41" s="35"/>
      <c r="F41" s="35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5"/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5"/>
      <c r="W41" s="35"/>
      <c r="X41" s="35"/>
      <c r="Y41" s="35"/>
      <c r="Z41" s="38">
        <v>0</v>
      </c>
      <c r="AA41" s="38">
        <v>0</v>
      </c>
      <c r="AB41" s="39">
        <v>0</v>
      </c>
      <c r="AC41" s="40">
        <v>0</v>
      </c>
      <c r="AD41" s="38" t="s">
        <v>79</v>
      </c>
      <c r="AE41" s="38">
        <v>15</v>
      </c>
      <c r="AF41" s="38" t="s">
        <v>52</v>
      </c>
      <c r="AG41" s="38" t="s">
        <v>53</v>
      </c>
      <c r="AH41" s="41">
        <v>0.5</v>
      </c>
      <c r="AI41" s="42"/>
    </row>
    <row r="42" spans="1:35" s="43" customFormat="1" ht="31.5" x14ac:dyDescent="0.25">
      <c r="A42" s="33"/>
      <c r="B42" s="34" t="s">
        <v>80</v>
      </c>
      <c r="C42" s="35"/>
      <c r="D42" s="35"/>
      <c r="E42" s="35"/>
      <c r="F42" s="35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5"/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5"/>
      <c r="W42" s="35"/>
      <c r="X42" s="35"/>
      <c r="Y42" s="35"/>
      <c r="Z42" s="38">
        <v>0</v>
      </c>
      <c r="AA42" s="38">
        <v>0</v>
      </c>
      <c r="AB42" s="39">
        <v>0</v>
      </c>
      <c r="AC42" s="40">
        <v>0</v>
      </c>
      <c r="AD42" s="38" t="s">
        <v>81</v>
      </c>
      <c r="AE42" s="38">
        <v>15</v>
      </c>
      <c r="AF42" s="38" t="s">
        <v>52</v>
      </c>
      <c r="AG42" s="38" t="s">
        <v>53</v>
      </c>
      <c r="AH42" s="41">
        <v>2.0499999999999998</v>
      </c>
      <c r="AI42" s="42"/>
    </row>
    <row r="43" spans="1:35" s="43" customFormat="1" ht="31.5" x14ac:dyDescent="0.25">
      <c r="A43" s="33"/>
      <c r="B43" s="34" t="s">
        <v>82</v>
      </c>
      <c r="C43" s="35"/>
      <c r="D43" s="35"/>
      <c r="E43" s="35"/>
      <c r="F43" s="35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5"/>
      <c r="Q43" s="37">
        <v>9.553248448999998</v>
      </c>
      <c r="R43" s="37">
        <v>0.66872739142999993</v>
      </c>
      <c r="S43" s="37">
        <v>7.6425987591999984</v>
      </c>
      <c r="T43" s="37">
        <v>0.38212993795999994</v>
      </c>
      <c r="U43" s="37">
        <v>0.85979236040999985</v>
      </c>
      <c r="V43" s="35"/>
      <c r="W43" s="35"/>
      <c r="X43" s="35"/>
      <c r="Y43" s="35"/>
      <c r="Z43" s="38">
        <v>0</v>
      </c>
      <c r="AA43" s="38">
        <v>0</v>
      </c>
      <c r="AB43" s="39">
        <v>0</v>
      </c>
      <c r="AC43" s="40">
        <v>0</v>
      </c>
      <c r="AD43" s="38" t="s">
        <v>73</v>
      </c>
      <c r="AE43" s="38">
        <v>15</v>
      </c>
      <c r="AF43" s="38" t="s">
        <v>55</v>
      </c>
      <c r="AG43" s="38" t="s">
        <v>56</v>
      </c>
      <c r="AH43" s="41">
        <v>89.09</v>
      </c>
      <c r="AI43" s="42"/>
    </row>
    <row r="44" spans="1:35" s="43" customFormat="1" ht="31.5" x14ac:dyDescent="0.25">
      <c r="A44" s="33"/>
      <c r="B44" s="34" t="s">
        <v>83</v>
      </c>
      <c r="C44" s="35"/>
      <c r="D44" s="35"/>
      <c r="E44" s="35"/>
      <c r="F44" s="35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5"/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5"/>
      <c r="W44" s="35"/>
      <c r="X44" s="35"/>
      <c r="Y44" s="35"/>
      <c r="Z44" s="38">
        <v>0</v>
      </c>
      <c r="AA44" s="38">
        <v>0</v>
      </c>
      <c r="AB44" s="39">
        <v>0</v>
      </c>
      <c r="AC44" s="40">
        <v>0</v>
      </c>
      <c r="AD44" s="38">
        <v>2015</v>
      </c>
      <c r="AE44" s="38">
        <v>15</v>
      </c>
      <c r="AF44" s="38" t="s">
        <v>55</v>
      </c>
      <c r="AG44" s="38" t="s">
        <v>56</v>
      </c>
      <c r="AH44" s="41">
        <v>0.64</v>
      </c>
      <c r="AI44" s="42"/>
    </row>
    <row r="45" spans="1:35" s="43" customFormat="1" ht="31.5" x14ac:dyDescent="0.25">
      <c r="A45" s="33"/>
      <c r="B45" s="34" t="s">
        <v>84</v>
      </c>
      <c r="C45" s="35"/>
      <c r="D45" s="35"/>
      <c r="E45" s="35"/>
      <c r="F45" s="35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5"/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5"/>
      <c r="W45" s="35"/>
      <c r="X45" s="35"/>
      <c r="Y45" s="35"/>
      <c r="Z45" s="38">
        <v>0</v>
      </c>
      <c r="AA45" s="38">
        <v>0</v>
      </c>
      <c r="AB45" s="39">
        <v>0</v>
      </c>
      <c r="AC45" s="40">
        <v>0</v>
      </c>
      <c r="AD45" s="38">
        <v>2015</v>
      </c>
      <c r="AE45" s="38">
        <v>15</v>
      </c>
      <c r="AF45" s="38" t="s">
        <v>55</v>
      </c>
      <c r="AG45" s="38" t="s">
        <v>56</v>
      </c>
      <c r="AH45" s="41">
        <v>0.37</v>
      </c>
      <c r="AI45" s="42"/>
    </row>
    <row r="46" spans="1:35" s="43" customFormat="1" ht="31.5" x14ac:dyDescent="0.25">
      <c r="A46" s="33"/>
      <c r="B46" s="34" t="s">
        <v>85</v>
      </c>
      <c r="C46" s="35"/>
      <c r="D46" s="35"/>
      <c r="E46" s="35"/>
      <c r="F46" s="35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5"/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5"/>
      <c r="W46" s="35"/>
      <c r="X46" s="35"/>
      <c r="Y46" s="35"/>
      <c r="Z46" s="38">
        <v>0</v>
      </c>
      <c r="AA46" s="38">
        <v>0</v>
      </c>
      <c r="AB46" s="39">
        <v>0</v>
      </c>
      <c r="AC46" s="40">
        <v>0</v>
      </c>
      <c r="AD46" s="38">
        <v>2015</v>
      </c>
      <c r="AE46" s="38">
        <v>15</v>
      </c>
      <c r="AF46" s="38" t="s">
        <v>55</v>
      </c>
      <c r="AG46" s="38" t="s">
        <v>56</v>
      </c>
      <c r="AH46" s="41">
        <v>0.41</v>
      </c>
      <c r="AI46" s="42"/>
    </row>
    <row r="47" spans="1:35" s="43" customFormat="1" ht="31.5" x14ac:dyDescent="0.25">
      <c r="A47" s="33"/>
      <c r="B47" s="34" t="s">
        <v>86</v>
      </c>
      <c r="C47" s="35"/>
      <c r="D47" s="35"/>
      <c r="E47" s="35"/>
      <c r="F47" s="35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5"/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5"/>
      <c r="W47" s="35"/>
      <c r="X47" s="35"/>
      <c r="Y47" s="35"/>
      <c r="Z47" s="38">
        <v>0</v>
      </c>
      <c r="AA47" s="38">
        <v>0</v>
      </c>
      <c r="AB47" s="39">
        <v>0</v>
      </c>
      <c r="AC47" s="40">
        <v>0</v>
      </c>
      <c r="AD47" s="38">
        <v>2015</v>
      </c>
      <c r="AE47" s="38">
        <v>15</v>
      </c>
      <c r="AF47" s="38" t="s">
        <v>55</v>
      </c>
      <c r="AG47" s="38" t="s">
        <v>56</v>
      </c>
      <c r="AH47" s="41">
        <v>0.17</v>
      </c>
      <c r="AI47" s="42"/>
    </row>
    <row r="48" spans="1:35" s="43" customFormat="1" ht="31.5" x14ac:dyDescent="0.25">
      <c r="A48" s="33"/>
      <c r="B48" s="34" t="s">
        <v>87</v>
      </c>
      <c r="C48" s="35"/>
      <c r="D48" s="35"/>
      <c r="E48" s="35"/>
      <c r="F48" s="35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5"/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5"/>
      <c r="W48" s="35"/>
      <c r="X48" s="35"/>
      <c r="Y48" s="35"/>
      <c r="Z48" s="38">
        <v>0</v>
      </c>
      <c r="AA48" s="38">
        <v>0</v>
      </c>
      <c r="AB48" s="39">
        <v>0</v>
      </c>
      <c r="AC48" s="40">
        <v>0</v>
      </c>
      <c r="AD48" s="38">
        <v>2015</v>
      </c>
      <c r="AE48" s="38">
        <v>15</v>
      </c>
      <c r="AF48" s="38" t="s">
        <v>55</v>
      </c>
      <c r="AG48" s="38" t="s">
        <v>56</v>
      </c>
      <c r="AH48" s="41">
        <v>1</v>
      </c>
      <c r="AI48" s="42"/>
    </row>
    <row r="49" spans="1:35" s="43" customFormat="1" ht="31.5" x14ac:dyDescent="0.25">
      <c r="A49" s="33"/>
      <c r="B49" s="34" t="s">
        <v>88</v>
      </c>
      <c r="C49" s="35"/>
      <c r="D49" s="35"/>
      <c r="E49" s="35"/>
      <c r="F49" s="35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5"/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5"/>
      <c r="W49" s="35"/>
      <c r="X49" s="35"/>
      <c r="Y49" s="35"/>
      <c r="Z49" s="38">
        <v>0</v>
      </c>
      <c r="AA49" s="38">
        <v>0</v>
      </c>
      <c r="AB49" s="39">
        <v>0</v>
      </c>
      <c r="AC49" s="40">
        <v>0</v>
      </c>
      <c r="AD49" s="38">
        <v>2015</v>
      </c>
      <c r="AE49" s="38">
        <v>15</v>
      </c>
      <c r="AF49" s="38" t="s">
        <v>55</v>
      </c>
      <c r="AG49" s="38" t="s">
        <v>56</v>
      </c>
      <c r="AH49" s="41">
        <v>1</v>
      </c>
      <c r="AI49" s="42"/>
    </row>
    <row r="50" spans="1:35" s="43" customFormat="1" ht="31.5" x14ac:dyDescent="0.25">
      <c r="A50" s="33"/>
      <c r="B50" s="34" t="s">
        <v>89</v>
      </c>
      <c r="C50" s="35"/>
      <c r="D50" s="35"/>
      <c r="E50" s="35"/>
      <c r="F50" s="35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5"/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5"/>
      <c r="W50" s="35"/>
      <c r="X50" s="35"/>
      <c r="Y50" s="35"/>
      <c r="Z50" s="38">
        <v>0</v>
      </c>
      <c r="AA50" s="38">
        <v>0</v>
      </c>
      <c r="AB50" s="39">
        <v>0</v>
      </c>
      <c r="AC50" s="40">
        <v>0</v>
      </c>
      <c r="AD50" s="38">
        <v>2015</v>
      </c>
      <c r="AE50" s="38">
        <v>15</v>
      </c>
      <c r="AF50" s="38" t="s">
        <v>55</v>
      </c>
      <c r="AG50" s="38" t="s">
        <v>56</v>
      </c>
      <c r="AH50" s="41">
        <v>0.3</v>
      </c>
      <c r="AI50" s="42"/>
    </row>
    <row r="51" spans="1:35" s="43" customFormat="1" ht="31.5" x14ac:dyDescent="0.25">
      <c r="A51" s="33"/>
      <c r="B51" s="34" t="s">
        <v>90</v>
      </c>
      <c r="C51" s="35"/>
      <c r="D51" s="35"/>
      <c r="E51" s="35"/>
      <c r="F51" s="35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5"/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5"/>
      <c r="W51" s="35"/>
      <c r="X51" s="35"/>
      <c r="Y51" s="35"/>
      <c r="Z51" s="38">
        <v>0</v>
      </c>
      <c r="AA51" s="38">
        <v>0</v>
      </c>
      <c r="AB51" s="39">
        <v>0</v>
      </c>
      <c r="AC51" s="40">
        <v>0</v>
      </c>
      <c r="AD51" s="38">
        <v>2015</v>
      </c>
      <c r="AE51" s="38">
        <v>15</v>
      </c>
      <c r="AF51" s="38" t="s">
        <v>55</v>
      </c>
      <c r="AG51" s="38" t="s">
        <v>56</v>
      </c>
      <c r="AH51" s="41">
        <v>0.65</v>
      </c>
      <c r="AI51" s="42"/>
    </row>
    <row r="52" spans="1:35" s="43" customFormat="1" ht="31.5" x14ac:dyDescent="0.25">
      <c r="A52" s="33"/>
      <c r="B52" s="34" t="s">
        <v>91</v>
      </c>
      <c r="C52" s="35"/>
      <c r="D52" s="35"/>
      <c r="E52" s="35"/>
      <c r="F52" s="35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5"/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5"/>
      <c r="W52" s="35"/>
      <c r="X52" s="35"/>
      <c r="Y52" s="35"/>
      <c r="Z52" s="38">
        <v>0</v>
      </c>
      <c r="AA52" s="38">
        <v>0</v>
      </c>
      <c r="AB52" s="39">
        <v>0</v>
      </c>
      <c r="AC52" s="40">
        <v>0</v>
      </c>
      <c r="AD52" s="38">
        <v>2015</v>
      </c>
      <c r="AE52" s="38">
        <v>15</v>
      </c>
      <c r="AF52" s="38" t="s">
        <v>55</v>
      </c>
      <c r="AG52" s="38" t="s">
        <v>56</v>
      </c>
      <c r="AH52" s="41">
        <v>1.335</v>
      </c>
      <c r="AI52" s="42"/>
    </row>
    <row r="53" spans="1:35" s="43" customFormat="1" ht="31.5" x14ac:dyDescent="0.25">
      <c r="A53" s="33"/>
      <c r="B53" s="34" t="s">
        <v>92</v>
      </c>
      <c r="C53" s="35"/>
      <c r="D53" s="35"/>
      <c r="E53" s="35"/>
      <c r="F53" s="35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5"/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5"/>
      <c r="W53" s="35"/>
      <c r="X53" s="35"/>
      <c r="Y53" s="35"/>
      <c r="Z53" s="38">
        <v>0</v>
      </c>
      <c r="AA53" s="38">
        <v>0</v>
      </c>
      <c r="AB53" s="39">
        <v>0</v>
      </c>
      <c r="AC53" s="40">
        <v>0</v>
      </c>
      <c r="AD53" s="38">
        <v>2015</v>
      </c>
      <c r="AE53" s="38">
        <v>15</v>
      </c>
      <c r="AF53" s="38" t="s">
        <v>55</v>
      </c>
      <c r="AG53" s="38" t="s">
        <v>56</v>
      </c>
      <c r="AH53" s="41">
        <v>0.89200000000000002</v>
      </c>
      <c r="AI53" s="42"/>
    </row>
    <row r="54" spans="1:35" s="43" customFormat="1" ht="31.5" x14ac:dyDescent="0.25">
      <c r="A54" s="33"/>
      <c r="B54" s="34" t="s">
        <v>93</v>
      </c>
      <c r="C54" s="35"/>
      <c r="D54" s="35"/>
      <c r="E54" s="35"/>
      <c r="F54" s="35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5"/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5"/>
      <c r="W54" s="35"/>
      <c r="X54" s="35"/>
      <c r="Y54" s="35"/>
      <c r="Z54" s="38">
        <v>0</v>
      </c>
      <c r="AA54" s="38">
        <v>0</v>
      </c>
      <c r="AB54" s="39">
        <v>0</v>
      </c>
      <c r="AC54" s="40">
        <v>0</v>
      </c>
      <c r="AD54" s="38">
        <v>2015</v>
      </c>
      <c r="AE54" s="38">
        <v>15</v>
      </c>
      <c r="AF54" s="38" t="s">
        <v>55</v>
      </c>
      <c r="AG54" s="38" t="s">
        <v>56</v>
      </c>
      <c r="AH54" s="41">
        <v>0.88900000000000001</v>
      </c>
      <c r="AI54" s="42"/>
    </row>
    <row r="55" spans="1:35" s="43" customFormat="1" ht="31.5" x14ac:dyDescent="0.25">
      <c r="A55" s="33"/>
      <c r="B55" s="34" t="s">
        <v>94</v>
      </c>
      <c r="C55" s="35"/>
      <c r="D55" s="35"/>
      <c r="E55" s="35"/>
      <c r="F55" s="35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5"/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5"/>
      <c r="W55" s="35"/>
      <c r="X55" s="35"/>
      <c r="Y55" s="35"/>
      <c r="Z55" s="38">
        <v>0</v>
      </c>
      <c r="AA55" s="38">
        <v>0</v>
      </c>
      <c r="AB55" s="39">
        <v>0</v>
      </c>
      <c r="AC55" s="40">
        <v>0</v>
      </c>
      <c r="AD55" s="38">
        <v>2015</v>
      </c>
      <c r="AE55" s="38">
        <v>15</v>
      </c>
      <c r="AF55" s="38" t="s">
        <v>55</v>
      </c>
      <c r="AG55" s="38" t="s">
        <v>56</v>
      </c>
      <c r="AH55" s="41">
        <v>0.9</v>
      </c>
      <c r="AI55" s="42"/>
    </row>
    <row r="56" spans="1:35" s="43" customFormat="1" ht="31.5" x14ac:dyDescent="0.25">
      <c r="A56" s="33"/>
      <c r="B56" s="34" t="s">
        <v>95</v>
      </c>
      <c r="C56" s="35"/>
      <c r="D56" s="35"/>
      <c r="E56" s="35"/>
      <c r="F56" s="35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5"/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5"/>
      <c r="W56" s="35"/>
      <c r="X56" s="35"/>
      <c r="Y56" s="35"/>
      <c r="Z56" s="38">
        <v>0</v>
      </c>
      <c r="AA56" s="38">
        <v>0</v>
      </c>
      <c r="AB56" s="39">
        <v>0</v>
      </c>
      <c r="AC56" s="40">
        <v>0</v>
      </c>
      <c r="AD56" s="38">
        <v>2015</v>
      </c>
      <c r="AE56" s="38">
        <v>15</v>
      </c>
      <c r="AF56" s="38" t="s">
        <v>55</v>
      </c>
      <c r="AG56" s="38" t="s">
        <v>56</v>
      </c>
      <c r="AH56" s="41">
        <v>0.91</v>
      </c>
      <c r="AI56" s="42"/>
    </row>
    <row r="57" spans="1:35" s="43" customFormat="1" ht="31.5" x14ac:dyDescent="0.25">
      <c r="A57" s="33"/>
      <c r="B57" s="34" t="s">
        <v>96</v>
      </c>
      <c r="C57" s="35"/>
      <c r="D57" s="35"/>
      <c r="E57" s="35"/>
      <c r="F57" s="35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5"/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5"/>
      <c r="W57" s="35"/>
      <c r="X57" s="35"/>
      <c r="Y57" s="35"/>
      <c r="Z57" s="38">
        <v>0</v>
      </c>
      <c r="AA57" s="38">
        <v>0</v>
      </c>
      <c r="AB57" s="39">
        <v>0</v>
      </c>
      <c r="AC57" s="40">
        <v>0</v>
      </c>
      <c r="AD57" s="38">
        <v>2015</v>
      </c>
      <c r="AE57" s="38">
        <v>15</v>
      </c>
      <c r="AF57" s="38" t="s">
        <v>55</v>
      </c>
      <c r="AG57" s="38" t="s">
        <v>56</v>
      </c>
      <c r="AH57" s="41">
        <v>0.79800000000000004</v>
      </c>
      <c r="AI57" s="42"/>
    </row>
    <row r="58" spans="1:35" s="43" customFormat="1" ht="47.25" x14ac:dyDescent="0.25">
      <c r="A58" s="33"/>
      <c r="B58" s="34" t="s">
        <v>97</v>
      </c>
      <c r="C58" s="35"/>
      <c r="D58" s="35"/>
      <c r="E58" s="35"/>
      <c r="F58" s="35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5"/>
      <c r="Q58" s="37">
        <v>14.597873868999997</v>
      </c>
      <c r="R58" s="37">
        <v>1.02185117083</v>
      </c>
      <c r="S58" s="37">
        <v>11.678299095199998</v>
      </c>
      <c r="T58" s="37">
        <v>0.58391495475999988</v>
      </c>
      <c r="U58" s="37">
        <v>1.3138086482099998</v>
      </c>
      <c r="V58" s="35"/>
      <c r="W58" s="35"/>
      <c r="X58" s="35"/>
      <c r="Y58" s="35"/>
      <c r="Z58" s="38" t="s">
        <v>98</v>
      </c>
      <c r="AA58" s="38">
        <v>15</v>
      </c>
      <c r="AB58" s="39" t="s">
        <v>99</v>
      </c>
      <c r="AC58" s="40">
        <v>16.5</v>
      </c>
      <c r="AD58" s="38">
        <v>0</v>
      </c>
      <c r="AE58" s="38">
        <v>0</v>
      </c>
      <c r="AF58" s="38">
        <v>0</v>
      </c>
      <c r="AG58" s="38">
        <v>0</v>
      </c>
      <c r="AH58" s="41">
        <v>0</v>
      </c>
      <c r="AI58" s="42"/>
    </row>
    <row r="59" spans="1:35" s="43" customFormat="1" ht="47.25" x14ac:dyDescent="0.25">
      <c r="A59" s="33"/>
      <c r="B59" s="34" t="s">
        <v>100</v>
      </c>
      <c r="C59" s="35"/>
      <c r="D59" s="35"/>
      <c r="E59" s="35"/>
      <c r="F59" s="35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5"/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5"/>
      <c r="W59" s="35"/>
      <c r="X59" s="35"/>
      <c r="Y59" s="35"/>
      <c r="Z59" s="38" t="s">
        <v>101</v>
      </c>
      <c r="AA59" s="38">
        <v>0</v>
      </c>
      <c r="AB59" s="39" t="s">
        <v>102</v>
      </c>
      <c r="AC59" s="40">
        <v>0.16</v>
      </c>
      <c r="AD59" s="38">
        <v>0</v>
      </c>
      <c r="AE59" s="38">
        <v>0</v>
      </c>
      <c r="AF59" s="38">
        <v>0</v>
      </c>
      <c r="AG59" s="38">
        <v>0</v>
      </c>
      <c r="AH59" s="41">
        <v>0</v>
      </c>
      <c r="AI59" s="42"/>
    </row>
    <row r="60" spans="1:35" s="43" customFormat="1" ht="47.25" x14ac:dyDescent="0.25">
      <c r="A60" s="33"/>
      <c r="B60" s="34" t="s">
        <v>103</v>
      </c>
      <c r="C60" s="35"/>
      <c r="D60" s="35"/>
      <c r="E60" s="35"/>
      <c r="F60" s="35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5"/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5"/>
      <c r="W60" s="35"/>
      <c r="X60" s="35"/>
      <c r="Y60" s="35"/>
      <c r="Z60" s="38" t="s">
        <v>101</v>
      </c>
      <c r="AA60" s="38">
        <v>0</v>
      </c>
      <c r="AB60" s="39" t="s">
        <v>104</v>
      </c>
      <c r="AC60" s="40">
        <v>0.1</v>
      </c>
      <c r="AD60" s="38">
        <v>0</v>
      </c>
      <c r="AE60" s="38">
        <v>0</v>
      </c>
      <c r="AF60" s="38">
        <v>0</v>
      </c>
      <c r="AG60" s="38">
        <v>0</v>
      </c>
      <c r="AH60" s="41">
        <v>0</v>
      </c>
      <c r="AI60" s="42"/>
    </row>
    <row r="61" spans="1:35" s="43" customFormat="1" ht="47.25" x14ac:dyDescent="0.25">
      <c r="A61" s="33"/>
      <c r="B61" s="34" t="s">
        <v>105</v>
      </c>
      <c r="C61" s="35"/>
      <c r="D61" s="35"/>
      <c r="E61" s="35"/>
      <c r="F61" s="35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5"/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5"/>
      <c r="W61" s="35"/>
      <c r="X61" s="35"/>
      <c r="Y61" s="35"/>
      <c r="Z61" s="38" t="s">
        <v>101</v>
      </c>
      <c r="AA61" s="38">
        <v>0</v>
      </c>
      <c r="AB61" s="39" t="s">
        <v>106</v>
      </c>
      <c r="AC61" s="40">
        <v>1.26</v>
      </c>
      <c r="AD61" s="38">
        <v>0</v>
      </c>
      <c r="AE61" s="38">
        <v>0</v>
      </c>
      <c r="AF61" s="38">
        <v>0</v>
      </c>
      <c r="AG61" s="38">
        <v>0</v>
      </c>
      <c r="AH61" s="41">
        <v>0</v>
      </c>
      <c r="AI61" s="42"/>
    </row>
    <row r="62" spans="1:35" s="43" customFormat="1" ht="47.25" x14ac:dyDescent="0.25">
      <c r="A62" s="33"/>
      <c r="B62" s="34" t="s">
        <v>107</v>
      </c>
      <c r="C62" s="35"/>
      <c r="D62" s="35"/>
      <c r="E62" s="35"/>
      <c r="F62" s="35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5"/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5"/>
      <c r="W62" s="35"/>
      <c r="X62" s="35"/>
      <c r="Y62" s="35"/>
      <c r="Z62" s="38" t="s">
        <v>101</v>
      </c>
      <c r="AA62" s="38">
        <v>0</v>
      </c>
      <c r="AB62" s="39" t="s">
        <v>102</v>
      </c>
      <c r="AC62" s="40">
        <v>0.16</v>
      </c>
      <c r="AD62" s="38">
        <v>0</v>
      </c>
      <c r="AE62" s="38">
        <v>0</v>
      </c>
      <c r="AF62" s="38">
        <v>0</v>
      </c>
      <c r="AG62" s="38">
        <v>0</v>
      </c>
      <c r="AH62" s="41">
        <v>0</v>
      </c>
      <c r="AI62" s="42"/>
    </row>
    <row r="63" spans="1:35" s="43" customFormat="1" ht="47.25" x14ac:dyDescent="0.25">
      <c r="A63" s="33"/>
      <c r="B63" s="34" t="s">
        <v>108</v>
      </c>
      <c r="C63" s="35"/>
      <c r="D63" s="35"/>
      <c r="E63" s="35"/>
      <c r="F63" s="35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5"/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5"/>
      <c r="W63" s="35"/>
      <c r="X63" s="35"/>
      <c r="Y63" s="35"/>
      <c r="Z63" s="38" t="s">
        <v>101</v>
      </c>
      <c r="AA63" s="38">
        <v>0</v>
      </c>
      <c r="AB63" s="39" t="s">
        <v>109</v>
      </c>
      <c r="AC63" s="40">
        <v>6.3E-2</v>
      </c>
      <c r="AD63" s="38">
        <v>0</v>
      </c>
      <c r="AE63" s="38">
        <v>0</v>
      </c>
      <c r="AF63" s="38">
        <v>0</v>
      </c>
      <c r="AG63" s="38">
        <v>0</v>
      </c>
      <c r="AH63" s="41">
        <v>0</v>
      </c>
      <c r="AI63" s="42"/>
    </row>
    <row r="64" spans="1:35" s="43" customFormat="1" ht="47.25" x14ac:dyDescent="0.25">
      <c r="A64" s="33"/>
      <c r="B64" s="34" t="s">
        <v>110</v>
      </c>
      <c r="C64" s="35"/>
      <c r="D64" s="35"/>
      <c r="E64" s="35"/>
      <c r="F64" s="35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5"/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5"/>
      <c r="W64" s="35"/>
      <c r="X64" s="35"/>
      <c r="Y64" s="35"/>
      <c r="Z64" s="38" t="s">
        <v>101</v>
      </c>
      <c r="AA64" s="38">
        <v>0</v>
      </c>
      <c r="AB64" s="39" t="s">
        <v>102</v>
      </c>
      <c r="AC64" s="40">
        <v>0.16</v>
      </c>
      <c r="AD64" s="38">
        <v>0</v>
      </c>
      <c r="AE64" s="38">
        <v>0</v>
      </c>
      <c r="AF64" s="38">
        <v>0</v>
      </c>
      <c r="AG64" s="38">
        <v>0</v>
      </c>
      <c r="AH64" s="41">
        <v>0</v>
      </c>
      <c r="AI64" s="42"/>
    </row>
    <row r="65" spans="1:35" s="43" customFormat="1" x14ac:dyDescent="0.25">
      <c r="A65" s="33"/>
      <c r="B65" s="34" t="s">
        <v>111</v>
      </c>
      <c r="C65" s="35"/>
      <c r="D65" s="35"/>
      <c r="E65" s="35"/>
      <c r="F65" s="35"/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5"/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5"/>
      <c r="W65" s="35"/>
      <c r="X65" s="35"/>
      <c r="Y65" s="35"/>
      <c r="Z65" s="38">
        <v>0</v>
      </c>
      <c r="AA65" s="38">
        <v>0</v>
      </c>
      <c r="AB65" s="39">
        <v>0</v>
      </c>
      <c r="AC65" s="40">
        <v>0</v>
      </c>
      <c r="AD65" s="38">
        <v>0</v>
      </c>
      <c r="AE65" s="38">
        <v>0</v>
      </c>
      <c r="AF65" s="38">
        <v>0</v>
      </c>
      <c r="AG65" s="38">
        <v>0</v>
      </c>
      <c r="AH65" s="41">
        <v>0</v>
      </c>
      <c r="AI65" s="42"/>
    </row>
    <row r="66" spans="1:35" x14ac:dyDescent="0.25">
      <c r="A66" s="22"/>
      <c r="B66" s="3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61"/>
      <c r="R66" s="40"/>
      <c r="S66" s="40"/>
      <c r="T66" s="40"/>
      <c r="U66" s="40"/>
      <c r="V66" s="54"/>
      <c r="W66" s="54"/>
      <c r="X66" s="54"/>
      <c r="Y66" s="54"/>
      <c r="Z66" s="35"/>
      <c r="AA66" s="62"/>
      <c r="AB66" s="63"/>
      <c r="AC66" s="64"/>
      <c r="AD66" s="65"/>
      <c r="AE66" s="65"/>
      <c r="AF66" s="65"/>
      <c r="AG66" s="62"/>
      <c r="AH66" s="62"/>
      <c r="AI66" s="66"/>
    </row>
    <row r="67" spans="1:35" s="72" customFormat="1" ht="16.5" thickBot="1" x14ac:dyDescent="0.3">
      <c r="A67" s="67"/>
      <c r="B67" s="68" t="str">
        <f>'[1] 1.4 Минэнерго '!B72</f>
        <v>Приобретение основных средств</v>
      </c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70"/>
      <c r="R67" s="70"/>
      <c r="S67" s="70"/>
      <c r="T67" s="70"/>
      <c r="U67" s="70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71"/>
    </row>
    <row r="68" spans="1:35" x14ac:dyDescent="0.25">
      <c r="A68" s="73"/>
      <c r="B68" s="74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6"/>
      <c r="R68" s="76"/>
      <c r="S68" s="76"/>
      <c r="T68" s="76"/>
      <c r="U68" s="76"/>
      <c r="V68" s="75"/>
      <c r="W68" s="75"/>
      <c r="X68" s="75"/>
      <c r="Y68" s="75"/>
      <c r="Z68" s="77"/>
      <c r="AA68" s="77"/>
      <c r="AB68" s="77"/>
      <c r="AC68" s="77"/>
      <c r="AD68" s="77"/>
      <c r="AE68" s="77"/>
      <c r="AF68" s="77"/>
      <c r="AG68" s="77"/>
      <c r="AH68" s="77"/>
      <c r="AI68" s="77"/>
    </row>
  </sheetData>
  <mergeCells count="14">
    <mergeCell ref="V13:Y13"/>
    <mergeCell ref="Z13:AC13"/>
    <mergeCell ref="AD13:AH13"/>
    <mergeCell ref="AI13:AI14"/>
    <mergeCell ref="A6:AI6"/>
    <mergeCell ref="A12:A14"/>
    <mergeCell ref="B12:B14"/>
    <mergeCell ref="C12:P12"/>
    <mergeCell ref="Q12:U13"/>
    <mergeCell ref="V12:AI12"/>
    <mergeCell ref="C13:F13"/>
    <mergeCell ref="G13:J13"/>
    <mergeCell ref="K13:O13"/>
    <mergeCell ref="P13:P14"/>
  </mergeCells>
  <pageMargins left="0.35433070866141736" right="0" top="0.98425196850393704" bottom="0.98425196850393704" header="0.51181102362204722" footer="0.51181102362204722"/>
  <pageSetup paperSize="8" scale="4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AI68"/>
  <sheetViews>
    <sheetView view="pageBreakPreview" zoomScale="60" zoomScaleNormal="75" workbookViewId="0">
      <selection activeCell="AH18" sqref="AH18:AH65"/>
    </sheetView>
  </sheetViews>
  <sheetFormatPr defaultRowHeight="15.75" x14ac:dyDescent="0.25"/>
  <cols>
    <col min="1" max="1" width="7.42578125" style="78" customWidth="1"/>
    <col min="2" max="2" width="70.42578125" style="79" customWidth="1"/>
    <col min="3" max="3" width="11.140625" style="80" hidden="1" customWidth="1"/>
    <col min="4" max="4" width="11.42578125" style="80" hidden="1" customWidth="1"/>
    <col min="5" max="6" width="10.28515625" style="80" hidden="1" customWidth="1"/>
    <col min="7" max="8" width="9.140625" style="80" customWidth="1"/>
    <col min="9" max="9" width="10.5703125" style="80" customWidth="1"/>
    <col min="10" max="14" width="9.140625" style="80" customWidth="1"/>
    <col min="15" max="15" width="11.28515625" style="80" customWidth="1"/>
    <col min="16" max="16" width="10.5703125" style="80" customWidth="1"/>
    <col min="17" max="21" width="9.140625" style="80" customWidth="1"/>
    <col min="22" max="25" width="9.140625" style="80" hidden="1" customWidth="1"/>
    <col min="26" max="26" width="9.140625" style="80"/>
    <col min="27" max="27" width="9.140625" style="80" customWidth="1"/>
    <col min="28" max="28" width="11.28515625" style="80" customWidth="1"/>
    <col min="29" max="29" width="9.140625" style="80" customWidth="1"/>
    <col min="30" max="32" width="9.140625" style="80"/>
    <col min="33" max="33" width="9.140625" style="80" customWidth="1"/>
    <col min="34" max="34" width="10.85546875" style="80" customWidth="1"/>
    <col min="35" max="35" width="11.5703125" style="80" customWidth="1"/>
    <col min="36" max="16384" width="9.140625" style="4"/>
  </cols>
  <sheetData>
    <row r="1" spans="1:3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5" t="s">
        <v>0</v>
      </c>
    </row>
    <row r="3" spans="1:3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5" t="s">
        <v>1</v>
      </c>
    </row>
    <row r="4" spans="1:3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5" t="s">
        <v>2</v>
      </c>
    </row>
    <row r="5" spans="1:3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5"/>
      <c r="AI5" s="3"/>
    </row>
    <row r="6" spans="1:35" ht="20.25" x14ac:dyDescent="0.3">
      <c r="A6" s="6" t="s">
        <v>114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0.25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7" t="s">
        <v>4</v>
      </c>
    </row>
    <row r="8" spans="1:35" ht="20.25" x14ac:dyDescent="0.3">
      <c r="A8" s="1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8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7" t="s">
        <v>5</v>
      </c>
    </row>
    <row r="9" spans="1:35" ht="20.25" x14ac:dyDescent="0.3">
      <c r="A9" s="1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8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7" t="s">
        <v>6</v>
      </c>
    </row>
    <row r="10" spans="1:35" ht="20.25" x14ac:dyDescent="0.3">
      <c r="A10" s="1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8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7" t="s">
        <v>7</v>
      </c>
    </row>
    <row r="11" spans="1:35" ht="21" thickBot="1" x14ac:dyDescent="0.35">
      <c r="A11" s="1"/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8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7" t="s">
        <v>8</v>
      </c>
    </row>
    <row r="12" spans="1:35" x14ac:dyDescent="0.25">
      <c r="A12" s="9" t="s">
        <v>9</v>
      </c>
      <c r="B12" s="10" t="s">
        <v>10</v>
      </c>
      <c r="C12" s="11" t="s">
        <v>11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 t="s">
        <v>12</v>
      </c>
      <c r="R12" s="10"/>
      <c r="S12" s="10"/>
      <c r="T12" s="10"/>
      <c r="U12" s="10"/>
      <c r="V12" s="11" t="s">
        <v>13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2"/>
    </row>
    <row r="13" spans="1:35" x14ac:dyDescent="0.25">
      <c r="A13" s="13"/>
      <c r="B13" s="14"/>
      <c r="C13" s="14" t="s">
        <v>14</v>
      </c>
      <c r="D13" s="14"/>
      <c r="E13" s="14"/>
      <c r="F13" s="14"/>
      <c r="G13" s="15" t="s">
        <v>15</v>
      </c>
      <c r="H13" s="15"/>
      <c r="I13" s="15"/>
      <c r="J13" s="15"/>
      <c r="K13" s="15" t="s">
        <v>16</v>
      </c>
      <c r="L13" s="15"/>
      <c r="M13" s="15"/>
      <c r="N13" s="15"/>
      <c r="O13" s="15"/>
      <c r="P13" s="16" t="s">
        <v>17</v>
      </c>
      <c r="Q13" s="14"/>
      <c r="R13" s="14"/>
      <c r="S13" s="14"/>
      <c r="T13" s="14"/>
      <c r="U13" s="14"/>
      <c r="V13" s="14" t="s">
        <v>14</v>
      </c>
      <c r="W13" s="14"/>
      <c r="X13" s="14"/>
      <c r="Y13" s="14"/>
      <c r="Z13" s="15" t="s">
        <v>15</v>
      </c>
      <c r="AA13" s="15"/>
      <c r="AB13" s="15"/>
      <c r="AC13" s="15"/>
      <c r="AD13" s="15" t="s">
        <v>16</v>
      </c>
      <c r="AE13" s="15"/>
      <c r="AF13" s="15"/>
      <c r="AG13" s="15"/>
      <c r="AH13" s="15"/>
      <c r="AI13" s="81" t="s">
        <v>18</v>
      </c>
    </row>
    <row r="14" spans="1:35" ht="110.25" x14ac:dyDescent="0.25">
      <c r="A14" s="13"/>
      <c r="B14" s="14"/>
      <c r="C14" s="18" t="s">
        <v>19</v>
      </c>
      <c r="D14" s="19" t="s">
        <v>20</v>
      </c>
      <c r="E14" s="19" t="s">
        <v>21</v>
      </c>
      <c r="F14" s="19" t="s">
        <v>22</v>
      </c>
      <c r="G14" s="18" t="s">
        <v>19</v>
      </c>
      <c r="H14" s="19" t="s">
        <v>20</v>
      </c>
      <c r="I14" s="19" t="s">
        <v>23</v>
      </c>
      <c r="J14" s="19" t="s">
        <v>24</v>
      </c>
      <c r="K14" s="18" t="s">
        <v>25</v>
      </c>
      <c r="L14" s="19" t="s">
        <v>20</v>
      </c>
      <c r="M14" s="20" t="s">
        <v>26</v>
      </c>
      <c r="N14" s="20" t="s">
        <v>27</v>
      </c>
      <c r="O14" s="19" t="s">
        <v>28</v>
      </c>
      <c r="P14" s="16"/>
      <c r="Q14" s="19" t="s">
        <v>29</v>
      </c>
      <c r="R14" s="19" t="s">
        <v>30</v>
      </c>
      <c r="S14" s="19" t="s">
        <v>31</v>
      </c>
      <c r="T14" s="19" t="s">
        <v>32</v>
      </c>
      <c r="U14" s="19" t="s">
        <v>33</v>
      </c>
      <c r="V14" s="18" t="s">
        <v>19</v>
      </c>
      <c r="W14" s="19" t="s">
        <v>34</v>
      </c>
      <c r="X14" s="19" t="s">
        <v>21</v>
      </c>
      <c r="Y14" s="19" t="s">
        <v>35</v>
      </c>
      <c r="Z14" s="18" t="s">
        <v>19</v>
      </c>
      <c r="AA14" s="19" t="s">
        <v>20</v>
      </c>
      <c r="AB14" s="19" t="s">
        <v>23</v>
      </c>
      <c r="AC14" s="19" t="s">
        <v>24</v>
      </c>
      <c r="AD14" s="18" t="s">
        <v>25</v>
      </c>
      <c r="AE14" s="19" t="s">
        <v>20</v>
      </c>
      <c r="AF14" s="18" t="s">
        <v>26</v>
      </c>
      <c r="AG14" s="18" t="s">
        <v>27</v>
      </c>
      <c r="AH14" s="19" t="s">
        <v>28</v>
      </c>
      <c r="AI14" s="82"/>
    </row>
    <row r="15" spans="1:35" x14ac:dyDescent="0.25">
      <c r="A15" s="22"/>
      <c r="B15" s="23" t="s">
        <v>36</v>
      </c>
      <c r="C15" s="24"/>
      <c r="D15" s="25"/>
      <c r="E15" s="26"/>
      <c r="F15" s="26"/>
      <c r="G15" s="24"/>
      <c r="H15" s="25"/>
      <c r="I15" s="25"/>
      <c r="J15" s="25"/>
      <c r="K15" s="24"/>
      <c r="L15" s="25"/>
      <c r="M15" s="24"/>
      <c r="N15" s="24"/>
      <c r="O15" s="25"/>
      <c r="P15" s="24"/>
      <c r="Q15" s="27">
        <f>Q16+Q30</f>
        <v>369.36640455499997</v>
      </c>
      <c r="R15" s="27">
        <f>R16+R30</f>
        <v>15.472442304040001</v>
      </c>
      <c r="S15" s="27">
        <f>S16+S30</f>
        <v>283.73551533260002</v>
      </c>
      <c r="T15" s="27">
        <f>T16+T30</f>
        <v>34.267944458879995</v>
      </c>
      <c r="U15" s="27">
        <f>U16+U30</f>
        <v>35.890502459480004</v>
      </c>
      <c r="V15" s="28">
        <f>V16+V32</f>
        <v>0</v>
      </c>
      <c r="W15" s="28">
        <f>W16+W32</f>
        <v>0</v>
      </c>
      <c r="X15" s="28">
        <f>X16+X32</f>
        <v>0</v>
      </c>
      <c r="Y15" s="28">
        <f>Y16+Y32</f>
        <v>0</v>
      </c>
      <c r="Z15" s="24"/>
      <c r="AA15" s="25"/>
      <c r="AB15" s="25"/>
      <c r="AC15" s="25"/>
      <c r="AD15" s="24"/>
      <c r="AE15" s="25"/>
      <c r="AF15" s="24"/>
      <c r="AG15" s="24"/>
      <c r="AH15" s="25"/>
      <c r="AI15" s="29"/>
    </row>
    <row r="16" spans="1:35" x14ac:dyDescent="0.25">
      <c r="A16" s="22" t="s">
        <v>37</v>
      </c>
      <c r="B16" s="30" t="s">
        <v>38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7">
        <f>Q17+Q20+Q21+Q23+Q24</f>
        <v>59.690630930999994</v>
      </c>
      <c r="R16" s="27">
        <f>R17+R20+R21+R23+R24</f>
        <v>3.81082508217</v>
      </c>
      <c r="S16" s="27">
        <f>S17+S20+S21+S23+S24</f>
        <v>36.726932254799998</v>
      </c>
      <c r="T16" s="27">
        <f>T17+T20+T21+T23+T24</f>
        <v>11.943121395239999</v>
      </c>
      <c r="U16" s="27">
        <f>U17+U20+U21+U23+U24</f>
        <v>7.2097521987899995</v>
      </c>
      <c r="V16" s="26"/>
      <c r="W16" s="26"/>
      <c r="X16" s="26"/>
      <c r="Y16" s="26"/>
      <c r="Z16" s="31"/>
      <c r="AA16" s="31"/>
      <c r="AB16" s="31"/>
      <c r="AC16" s="31"/>
      <c r="AD16" s="31"/>
      <c r="AE16" s="31"/>
      <c r="AF16" s="31"/>
      <c r="AG16" s="31"/>
      <c r="AH16" s="31"/>
      <c r="AI16" s="32"/>
    </row>
    <row r="17" spans="1:35" ht="31.5" x14ac:dyDescent="0.25">
      <c r="A17" s="22" t="s">
        <v>39</v>
      </c>
      <c r="B17" s="30" t="s">
        <v>40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>
        <f>SUM(Q18:Q19)</f>
        <v>5.8999999999999995</v>
      </c>
      <c r="R17" s="27">
        <f>SUM(R18:R19)</f>
        <v>0.41299999999999998</v>
      </c>
      <c r="S17" s="27">
        <f>SUM(S18:S19)</f>
        <v>4.72</v>
      </c>
      <c r="T17" s="27">
        <f>SUM(T18:T19)</f>
        <v>0.23599999999999999</v>
      </c>
      <c r="U17" s="27">
        <f>SUM(U18:U19)</f>
        <v>0.53099999999999992</v>
      </c>
      <c r="V17" s="27"/>
      <c r="W17" s="26"/>
      <c r="X17" s="26"/>
      <c r="Y17" s="26"/>
      <c r="Z17" s="31"/>
      <c r="AA17" s="31"/>
      <c r="AB17" s="31"/>
      <c r="AC17" s="31"/>
      <c r="AD17" s="31"/>
      <c r="AE17" s="31"/>
      <c r="AF17" s="31"/>
      <c r="AG17" s="31"/>
      <c r="AH17" s="31"/>
      <c r="AI17" s="32"/>
    </row>
    <row r="18" spans="1:35" s="43" customFormat="1" x14ac:dyDescent="0.25">
      <c r="A18" s="33"/>
      <c r="B18" s="34" t="s">
        <v>41</v>
      </c>
      <c r="C18" s="35"/>
      <c r="D18" s="35"/>
      <c r="E18" s="35"/>
      <c r="F18" s="35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5"/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5"/>
      <c r="W18" s="35"/>
      <c r="X18" s="35"/>
      <c r="Y18" s="35"/>
      <c r="Z18" s="38">
        <v>0</v>
      </c>
      <c r="AA18" s="38">
        <v>0</v>
      </c>
      <c r="AB18" s="39">
        <v>0</v>
      </c>
      <c r="AC18" s="40">
        <v>0</v>
      </c>
      <c r="AD18" s="38">
        <v>0</v>
      </c>
      <c r="AE18" s="38">
        <v>0</v>
      </c>
      <c r="AF18" s="38">
        <v>0</v>
      </c>
      <c r="AG18" s="38">
        <v>0</v>
      </c>
      <c r="AH18" s="41">
        <v>0</v>
      </c>
      <c r="AI18" s="42"/>
    </row>
    <row r="19" spans="1:35" s="43" customFormat="1" x14ac:dyDescent="0.25">
      <c r="A19" s="33"/>
      <c r="B19" s="34" t="s">
        <v>42</v>
      </c>
      <c r="C19" s="35"/>
      <c r="D19" s="35"/>
      <c r="E19" s="35"/>
      <c r="F19" s="35"/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5"/>
      <c r="Q19" s="37">
        <v>5.8999999999999995</v>
      </c>
      <c r="R19" s="37">
        <v>0.41299999999999998</v>
      </c>
      <c r="S19" s="37">
        <v>4.72</v>
      </c>
      <c r="T19" s="37">
        <v>0.23599999999999999</v>
      </c>
      <c r="U19" s="37">
        <v>0.53099999999999992</v>
      </c>
      <c r="V19" s="35"/>
      <c r="W19" s="35"/>
      <c r="X19" s="35"/>
      <c r="Y19" s="35"/>
      <c r="Z19" s="38">
        <v>0</v>
      </c>
      <c r="AA19" s="38">
        <v>0</v>
      </c>
      <c r="AB19" s="39">
        <v>0</v>
      </c>
      <c r="AC19" s="40">
        <v>0</v>
      </c>
      <c r="AD19" s="38">
        <v>0</v>
      </c>
      <c r="AE19" s="38">
        <v>0</v>
      </c>
      <c r="AF19" s="38">
        <v>0</v>
      </c>
      <c r="AG19" s="38">
        <v>0</v>
      </c>
      <c r="AH19" s="41">
        <v>0</v>
      </c>
      <c r="AI19" s="42"/>
    </row>
    <row r="20" spans="1:35" x14ac:dyDescent="0.25">
      <c r="A20" s="44" t="s">
        <v>43</v>
      </c>
      <c r="B20" s="45" t="str">
        <f>'[1] 1.4 Минэнерго '!B25</f>
        <v>Создание систем противоаварийной и режимной автоматики</v>
      </c>
      <c r="C20" s="30"/>
      <c r="D20" s="30"/>
      <c r="E20" s="30"/>
      <c r="F20" s="30"/>
      <c r="G20" s="46"/>
      <c r="H20" s="46"/>
      <c r="I20" s="46"/>
      <c r="J20" s="46"/>
      <c r="K20" s="46"/>
      <c r="L20" s="46"/>
      <c r="M20" s="46"/>
      <c r="N20" s="46"/>
      <c r="O20" s="46"/>
      <c r="P20" s="30"/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30"/>
      <c r="W20" s="30"/>
      <c r="X20" s="30"/>
      <c r="Y20" s="30"/>
      <c r="Z20" s="48"/>
      <c r="AA20" s="48"/>
      <c r="AB20" s="48"/>
      <c r="AC20" s="46"/>
      <c r="AD20" s="48"/>
      <c r="AE20" s="48"/>
      <c r="AF20" s="48"/>
      <c r="AG20" s="49"/>
      <c r="AH20" s="50"/>
      <c r="AI20" s="51"/>
    </row>
    <row r="21" spans="1:35" x14ac:dyDescent="0.25">
      <c r="A21" s="44" t="s">
        <v>44</v>
      </c>
      <c r="B21" s="45" t="str">
        <f>'[1] 1.4 Минэнерго '!B26</f>
        <v xml:space="preserve">Создание систем телемеханики  и связи </v>
      </c>
      <c r="C21" s="30"/>
      <c r="D21" s="30"/>
      <c r="E21" s="30"/>
      <c r="F21" s="30"/>
      <c r="G21" s="46"/>
      <c r="H21" s="46"/>
      <c r="I21" s="46"/>
      <c r="J21" s="46"/>
      <c r="K21" s="46"/>
      <c r="L21" s="46"/>
      <c r="M21" s="46"/>
      <c r="N21" s="46"/>
      <c r="O21" s="46"/>
      <c r="P21" s="30"/>
      <c r="Q21" s="47">
        <f>Q22</f>
        <v>36.751908299999997</v>
      </c>
      <c r="R21" s="47">
        <f>R22</f>
        <v>2.2051144979999999</v>
      </c>
      <c r="S21" s="47">
        <f>S22</f>
        <v>18.375954149999998</v>
      </c>
      <c r="T21" s="47">
        <f>T22</f>
        <v>11.025572489999998</v>
      </c>
      <c r="U21" s="47">
        <f>U22</f>
        <v>5.1452671619999997</v>
      </c>
      <c r="V21" s="30"/>
      <c r="W21" s="30"/>
      <c r="X21" s="30"/>
      <c r="Y21" s="30"/>
      <c r="Z21" s="48"/>
      <c r="AA21" s="48"/>
      <c r="AB21" s="48"/>
      <c r="AC21" s="46"/>
      <c r="AD21" s="48"/>
      <c r="AE21" s="48"/>
      <c r="AF21" s="48"/>
      <c r="AG21" s="49"/>
      <c r="AH21" s="50"/>
      <c r="AI21" s="52"/>
    </row>
    <row r="22" spans="1:35" s="43" customFormat="1" x14ac:dyDescent="0.25">
      <c r="A22" s="33"/>
      <c r="B22" s="34" t="s">
        <v>45</v>
      </c>
      <c r="C22" s="35"/>
      <c r="D22" s="35"/>
      <c r="E22" s="35"/>
      <c r="F22" s="35"/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5"/>
      <c r="Q22" s="37">
        <v>36.751908299999997</v>
      </c>
      <c r="R22" s="37">
        <v>2.2051144979999999</v>
      </c>
      <c r="S22" s="37">
        <v>18.375954149999998</v>
      </c>
      <c r="T22" s="37">
        <v>11.025572489999998</v>
      </c>
      <c r="U22" s="37">
        <v>5.1452671619999997</v>
      </c>
      <c r="V22" s="35"/>
      <c r="W22" s="35"/>
      <c r="X22" s="35"/>
      <c r="Y22" s="35"/>
      <c r="Z22" s="38">
        <v>0</v>
      </c>
      <c r="AA22" s="38">
        <v>0</v>
      </c>
      <c r="AB22" s="39">
        <v>0</v>
      </c>
      <c r="AC22" s="40">
        <v>0</v>
      </c>
      <c r="AD22" s="38">
        <v>0</v>
      </c>
      <c r="AE22" s="38">
        <v>0</v>
      </c>
      <c r="AF22" s="38">
        <v>0</v>
      </c>
      <c r="AG22" s="38">
        <v>0</v>
      </c>
      <c r="AH22" s="41">
        <v>0</v>
      </c>
      <c r="AI22" s="42"/>
    </row>
    <row r="23" spans="1:35" ht="31.5" x14ac:dyDescent="0.25">
      <c r="A23" s="44" t="s">
        <v>46</v>
      </c>
      <c r="B23" s="45" t="str">
        <f>'[1] 1.4 Минэнерго '!B28</f>
        <v>Установка устройств регулирования напряжения и компенсации реактивной мощности</v>
      </c>
      <c r="C23" s="30"/>
      <c r="D23" s="30"/>
      <c r="E23" s="30"/>
      <c r="F23" s="30"/>
      <c r="G23" s="46"/>
      <c r="H23" s="46"/>
      <c r="I23" s="46"/>
      <c r="J23" s="46"/>
      <c r="K23" s="46"/>
      <c r="L23" s="46"/>
      <c r="M23" s="46"/>
      <c r="N23" s="46"/>
      <c r="O23" s="46"/>
      <c r="P23" s="30"/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30"/>
      <c r="W23" s="30"/>
      <c r="X23" s="30"/>
      <c r="Y23" s="30"/>
      <c r="Z23" s="48"/>
      <c r="AA23" s="48"/>
      <c r="AB23" s="48"/>
      <c r="AC23" s="46"/>
      <c r="AD23" s="48"/>
      <c r="AE23" s="48"/>
      <c r="AF23" s="48"/>
      <c r="AG23" s="49"/>
      <c r="AH23" s="50"/>
      <c r="AI23" s="53"/>
    </row>
    <row r="24" spans="1:35" x14ac:dyDescent="0.25">
      <c r="A24" s="44" t="s">
        <v>47</v>
      </c>
      <c r="B24" s="45" t="str">
        <f>'[1] 1.4 Минэнерго '!B29</f>
        <v xml:space="preserve">Прочее </v>
      </c>
      <c r="C24" s="54"/>
      <c r="D24" s="54"/>
      <c r="E24" s="54"/>
      <c r="F24" s="54"/>
      <c r="G24" s="55"/>
      <c r="H24" s="55"/>
      <c r="I24" s="55"/>
      <c r="J24" s="55"/>
      <c r="K24" s="55"/>
      <c r="L24" s="55"/>
      <c r="M24" s="55"/>
      <c r="N24" s="55"/>
      <c r="O24" s="55"/>
      <c r="P24" s="54"/>
      <c r="Q24" s="47">
        <f>SUM(Q25:Q29)</f>
        <v>17.038722630999999</v>
      </c>
      <c r="R24" s="47">
        <f>SUM(R25:R29)</f>
        <v>1.1927105841700003</v>
      </c>
      <c r="S24" s="47">
        <f>SUM(S25:S29)</f>
        <v>13.6309781048</v>
      </c>
      <c r="T24" s="47">
        <f>SUM(T25:T29)</f>
        <v>0.68154890524000011</v>
      </c>
      <c r="U24" s="47">
        <f>SUM(U25:U29)</f>
        <v>1.5334850367900001</v>
      </c>
      <c r="V24" s="54"/>
      <c r="W24" s="54"/>
      <c r="X24" s="54"/>
      <c r="Y24" s="54"/>
      <c r="Z24" s="54"/>
      <c r="AA24" s="54"/>
      <c r="AB24" s="54"/>
      <c r="AC24" s="55"/>
      <c r="AD24" s="56"/>
      <c r="AE24" s="56"/>
      <c r="AF24" s="56"/>
      <c r="AG24" s="56"/>
      <c r="AH24" s="57"/>
      <c r="AI24" s="58"/>
    </row>
    <row r="25" spans="1:35" s="43" customFormat="1" x14ac:dyDescent="0.25">
      <c r="A25" s="33"/>
      <c r="B25" s="34" t="s">
        <v>48</v>
      </c>
      <c r="C25" s="35"/>
      <c r="D25" s="35"/>
      <c r="E25" s="35"/>
      <c r="F25" s="35"/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5"/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5"/>
      <c r="W25" s="35"/>
      <c r="X25" s="35"/>
      <c r="Y25" s="35"/>
      <c r="Z25" s="38">
        <v>0</v>
      </c>
      <c r="AA25" s="38">
        <v>0</v>
      </c>
      <c r="AB25" s="39">
        <v>0</v>
      </c>
      <c r="AC25" s="40">
        <v>0</v>
      </c>
      <c r="AD25" s="38">
        <v>0</v>
      </c>
      <c r="AE25" s="38">
        <v>0</v>
      </c>
      <c r="AF25" s="38">
        <v>0</v>
      </c>
      <c r="AG25" s="38">
        <v>0</v>
      </c>
      <c r="AH25" s="41">
        <v>0</v>
      </c>
      <c r="AI25" s="42"/>
    </row>
    <row r="26" spans="1:35" s="43" customFormat="1" x14ac:dyDescent="0.25">
      <c r="A26" s="33"/>
      <c r="B26" s="34" t="s">
        <v>49</v>
      </c>
      <c r="C26" s="35"/>
      <c r="D26" s="35"/>
      <c r="E26" s="35"/>
      <c r="F26" s="35"/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5"/>
      <c r="Q26" s="37">
        <v>1.77</v>
      </c>
      <c r="R26" s="37">
        <v>0.12390000000000001</v>
      </c>
      <c r="S26" s="37">
        <v>1.4160000000000001</v>
      </c>
      <c r="T26" s="37">
        <v>7.0800000000000002E-2</v>
      </c>
      <c r="U26" s="37">
        <v>0.1593</v>
      </c>
      <c r="V26" s="35"/>
      <c r="W26" s="35"/>
      <c r="X26" s="35"/>
      <c r="Y26" s="35"/>
      <c r="Z26" s="38">
        <v>0</v>
      </c>
      <c r="AA26" s="38">
        <v>0</v>
      </c>
      <c r="AB26" s="39">
        <v>0</v>
      </c>
      <c r="AC26" s="40">
        <v>0</v>
      </c>
      <c r="AD26" s="38">
        <v>0</v>
      </c>
      <c r="AE26" s="38">
        <v>0</v>
      </c>
      <c r="AF26" s="38">
        <v>0</v>
      </c>
      <c r="AG26" s="38">
        <v>0</v>
      </c>
      <c r="AH26" s="41">
        <v>0</v>
      </c>
      <c r="AI26" s="42"/>
    </row>
    <row r="27" spans="1:35" s="43" customFormat="1" ht="31.5" x14ac:dyDescent="0.25">
      <c r="A27" s="33"/>
      <c r="B27" s="34" t="s">
        <v>50</v>
      </c>
      <c r="C27" s="35"/>
      <c r="D27" s="35"/>
      <c r="E27" s="35"/>
      <c r="F27" s="35"/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5"/>
      <c r="Q27" s="37">
        <v>0.63144632000000023</v>
      </c>
      <c r="R27" s="37">
        <v>4.4201242400000021E-2</v>
      </c>
      <c r="S27" s="37">
        <v>0.50515705600000016</v>
      </c>
      <c r="T27" s="37">
        <v>2.5257852800000008E-2</v>
      </c>
      <c r="U27" s="37">
        <v>5.6830168800000018E-2</v>
      </c>
      <c r="V27" s="35"/>
      <c r="W27" s="35"/>
      <c r="X27" s="35"/>
      <c r="Y27" s="35"/>
      <c r="Z27" s="38">
        <v>0</v>
      </c>
      <c r="AA27" s="38">
        <v>0</v>
      </c>
      <c r="AB27" s="39">
        <v>0</v>
      </c>
      <c r="AC27" s="40">
        <v>0</v>
      </c>
      <c r="AD27" s="38" t="s">
        <v>51</v>
      </c>
      <c r="AE27" s="38">
        <v>15</v>
      </c>
      <c r="AF27" s="38" t="s">
        <v>52</v>
      </c>
      <c r="AG27" s="38" t="s">
        <v>53</v>
      </c>
      <c r="AH27" s="41">
        <v>11.6</v>
      </c>
      <c r="AI27" s="42"/>
    </row>
    <row r="28" spans="1:35" s="43" customFormat="1" ht="31.5" x14ac:dyDescent="0.25">
      <c r="A28" s="33"/>
      <c r="B28" s="34" t="s">
        <v>54</v>
      </c>
      <c r="C28" s="35"/>
      <c r="D28" s="35"/>
      <c r="E28" s="35"/>
      <c r="F28" s="35"/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5"/>
      <c r="Q28" s="37">
        <v>4.0018286110000005</v>
      </c>
      <c r="R28" s="37">
        <v>0.28012800277000005</v>
      </c>
      <c r="S28" s="37">
        <v>3.2014628888000005</v>
      </c>
      <c r="T28" s="37">
        <v>0.16007314444000004</v>
      </c>
      <c r="U28" s="37">
        <v>0.36016457499000004</v>
      </c>
      <c r="V28" s="35"/>
      <c r="W28" s="35"/>
      <c r="X28" s="35"/>
      <c r="Y28" s="35"/>
      <c r="Z28" s="38">
        <v>0</v>
      </c>
      <c r="AA28" s="38">
        <v>0</v>
      </c>
      <c r="AB28" s="39">
        <v>0</v>
      </c>
      <c r="AC28" s="40">
        <v>0</v>
      </c>
      <c r="AD28" s="38" t="s">
        <v>51</v>
      </c>
      <c r="AE28" s="38">
        <v>15</v>
      </c>
      <c r="AF28" s="38" t="s">
        <v>55</v>
      </c>
      <c r="AG28" s="38" t="s">
        <v>56</v>
      </c>
      <c r="AH28" s="41">
        <v>44.45</v>
      </c>
      <c r="AI28" s="42"/>
    </row>
    <row r="29" spans="1:35" s="43" customFormat="1" ht="31.5" x14ac:dyDescent="0.25">
      <c r="A29" s="33"/>
      <c r="B29" s="34" t="s">
        <v>57</v>
      </c>
      <c r="C29" s="35"/>
      <c r="D29" s="35"/>
      <c r="E29" s="35"/>
      <c r="F29" s="35"/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5"/>
      <c r="Q29" s="37">
        <v>10.6354477</v>
      </c>
      <c r="R29" s="37">
        <v>0.74448133900000013</v>
      </c>
      <c r="S29" s="37">
        <v>8.5083581600000002</v>
      </c>
      <c r="T29" s="37">
        <v>0.42541790800000001</v>
      </c>
      <c r="U29" s="37">
        <v>0.95719029300000003</v>
      </c>
      <c r="V29" s="35"/>
      <c r="W29" s="35"/>
      <c r="X29" s="35"/>
      <c r="Y29" s="35"/>
      <c r="Z29" s="38" t="s">
        <v>51</v>
      </c>
      <c r="AA29" s="38">
        <v>15</v>
      </c>
      <c r="AB29" s="39" t="s">
        <v>58</v>
      </c>
      <c r="AC29" s="40">
        <v>8</v>
      </c>
      <c r="AD29" s="38">
        <v>0</v>
      </c>
      <c r="AE29" s="38">
        <v>0</v>
      </c>
      <c r="AF29" s="38">
        <v>0</v>
      </c>
      <c r="AG29" s="38">
        <v>0</v>
      </c>
      <c r="AH29" s="41">
        <v>0</v>
      </c>
      <c r="AI29" s="42"/>
    </row>
    <row r="30" spans="1:35" x14ac:dyDescent="0.25">
      <c r="A30" s="44" t="s">
        <v>59</v>
      </c>
      <c r="B30" s="45" t="str">
        <f>'[1] 1.4 Минэнерго '!B34</f>
        <v>Новое строительство</v>
      </c>
      <c r="C30" s="30"/>
      <c r="D30" s="30"/>
      <c r="E30" s="30"/>
      <c r="F30" s="30"/>
      <c r="G30" s="46"/>
      <c r="H30" s="46"/>
      <c r="I30" s="46"/>
      <c r="J30" s="46"/>
      <c r="K30" s="46"/>
      <c r="L30" s="46"/>
      <c r="M30" s="46"/>
      <c r="N30" s="46"/>
      <c r="O30" s="46"/>
      <c r="P30" s="30"/>
      <c r="Q30" s="47">
        <f>Q31+Q32</f>
        <v>309.67577362399999</v>
      </c>
      <c r="R30" s="47">
        <f>R31+R32</f>
        <v>11.661617221870001</v>
      </c>
      <c r="S30" s="47">
        <f>S31+S32</f>
        <v>247.00858307780001</v>
      </c>
      <c r="T30" s="47">
        <f>T31+T32</f>
        <v>22.324823063639997</v>
      </c>
      <c r="U30" s="47">
        <f>U31+U32</f>
        <v>28.680750260690004</v>
      </c>
      <c r="V30" s="30"/>
      <c r="W30" s="30"/>
      <c r="X30" s="30"/>
      <c r="Y30" s="30"/>
      <c r="Z30" s="48"/>
      <c r="AA30" s="48"/>
      <c r="AB30" s="49"/>
      <c r="AC30" s="50"/>
      <c r="AD30" s="48"/>
      <c r="AE30" s="48"/>
      <c r="AF30" s="48"/>
      <c r="AG30" s="48"/>
      <c r="AH30" s="59"/>
      <c r="AI30" s="53"/>
    </row>
    <row r="31" spans="1:35" ht="31.5" x14ac:dyDescent="0.25">
      <c r="A31" s="60" t="s">
        <v>60</v>
      </c>
      <c r="B31" s="45" t="str">
        <f>'[1] 1.4 Минэнерго '!B35</f>
        <v>Энергосбережение и повышение энергетической эффективности</v>
      </c>
      <c r="C31" s="30"/>
      <c r="D31" s="30"/>
      <c r="E31" s="30"/>
      <c r="F31" s="30"/>
      <c r="G31" s="46"/>
      <c r="H31" s="46"/>
      <c r="I31" s="46"/>
      <c r="J31" s="46"/>
      <c r="K31" s="46"/>
      <c r="L31" s="46"/>
      <c r="M31" s="46"/>
      <c r="N31" s="46"/>
      <c r="O31" s="46"/>
      <c r="P31" s="30"/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30"/>
      <c r="W31" s="30"/>
      <c r="X31" s="30"/>
      <c r="Y31" s="30"/>
      <c r="Z31" s="48"/>
      <c r="AA31" s="48"/>
      <c r="AB31" s="49"/>
      <c r="AC31" s="50"/>
      <c r="AD31" s="48"/>
      <c r="AE31" s="48"/>
      <c r="AF31" s="48"/>
      <c r="AG31" s="48"/>
      <c r="AH31" s="59"/>
      <c r="AI31" s="53"/>
    </row>
    <row r="32" spans="1:35" x14ac:dyDescent="0.25">
      <c r="A32" s="60" t="s">
        <v>61</v>
      </c>
      <c r="B32" s="45" t="str">
        <f>'[1] 1.4 Минэнерго '!B36</f>
        <v>Прочее новое строительство</v>
      </c>
      <c r="C32" s="30"/>
      <c r="D32" s="30"/>
      <c r="E32" s="30"/>
      <c r="F32" s="30"/>
      <c r="G32" s="46"/>
      <c r="H32" s="46"/>
      <c r="I32" s="46"/>
      <c r="J32" s="46"/>
      <c r="K32" s="46"/>
      <c r="L32" s="46"/>
      <c r="M32" s="46"/>
      <c r="N32" s="46"/>
      <c r="O32" s="46"/>
      <c r="P32" s="30"/>
      <c r="Q32" s="47">
        <f>SUM(Q33:Q65)</f>
        <v>309.67577362399999</v>
      </c>
      <c r="R32" s="47">
        <f>SUM(R33:R65)</f>
        <v>11.661617221870001</v>
      </c>
      <c r="S32" s="47">
        <f>SUM(S33:S65)</f>
        <v>247.00858307780001</v>
      </c>
      <c r="T32" s="47">
        <f>SUM(T33:T65)</f>
        <v>22.324823063639997</v>
      </c>
      <c r="U32" s="47">
        <f>SUM(U33:U65)</f>
        <v>28.680750260690004</v>
      </c>
      <c r="V32" s="30"/>
      <c r="W32" s="30"/>
      <c r="X32" s="30"/>
      <c r="Y32" s="30"/>
      <c r="Z32" s="48"/>
      <c r="AA32" s="48"/>
      <c r="AB32" s="49"/>
      <c r="AC32" s="50"/>
      <c r="AD32" s="48"/>
      <c r="AE32" s="48"/>
      <c r="AF32" s="48"/>
      <c r="AG32" s="48"/>
      <c r="AH32" s="59"/>
      <c r="AI32" s="53"/>
    </row>
    <row r="33" spans="1:35" s="43" customFormat="1" ht="31.5" x14ac:dyDescent="0.25">
      <c r="A33" s="33"/>
      <c r="B33" s="34" t="s">
        <v>62</v>
      </c>
      <c r="C33" s="35"/>
      <c r="D33" s="35"/>
      <c r="E33" s="35"/>
      <c r="F33" s="35"/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5"/>
      <c r="Q33" s="37">
        <v>40.517232249999992</v>
      </c>
      <c r="R33" s="37">
        <v>2.8362062574999998</v>
      </c>
      <c r="S33" s="37">
        <v>32.413785799999992</v>
      </c>
      <c r="T33" s="37">
        <v>1.6206892899999996</v>
      </c>
      <c r="U33" s="37">
        <v>3.6465509024999991</v>
      </c>
      <c r="V33" s="35"/>
      <c r="W33" s="35"/>
      <c r="X33" s="35"/>
      <c r="Y33" s="35"/>
      <c r="Z33" s="38">
        <v>2015</v>
      </c>
      <c r="AA33" s="38">
        <v>15</v>
      </c>
      <c r="AB33" s="39">
        <v>2</v>
      </c>
      <c r="AC33" s="40">
        <v>25</v>
      </c>
      <c r="AD33" s="38">
        <v>0</v>
      </c>
      <c r="AE33" s="38">
        <v>0</v>
      </c>
      <c r="AF33" s="38">
        <v>0</v>
      </c>
      <c r="AG33" s="38">
        <v>0</v>
      </c>
      <c r="AH33" s="41">
        <v>0</v>
      </c>
      <c r="AI33" s="42"/>
    </row>
    <row r="34" spans="1:35" s="43" customFormat="1" ht="78.75" x14ac:dyDescent="0.25">
      <c r="A34" s="33"/>
      <c r="B34" s="34" t="s">
        <v>63</v>
      </c>
      <c r="C34" s="35"/>
      <c r="D34" s="35"/>
      <c r="E34" s="35"/>
      <c r="F34" s="35"/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5"/>
      <c r="Q34" s="37">
        <v>29.420199999999994</v>
      </c>
      <c r="R34" s="37">
        <v>1.1768079999999999</v>
      </c>
      <c r="S34" s="37">
        <v>9.7086659999999991</v>
      </c>
      <c r="T34" s="37">
        <v>17.299077599999997</v>
      </c>
      <c r="U34" s="37">
        <v>1.2356483999999999</v>
      </c>
      <c r="V34" s="35"/>
      <c r="W34" s="35"/>
      <c r="X34" s="35"/>
      <c r="Y34" s="35"/>
      <c r="Z34" s="38">
        <v>2017</v>
      </c>
      <c r="AA34" s="38">
        <v>15</v>
      </c>
      <c r="AB34" s="39">
        <v>2</v>
      </c>
      <c r="AC34" s="40">
        <v>16</v>
      </c>
      <c r="AD34" s="38">
        <v>0</v>
      </c>
      <c r="AE34" s="38">
        <v>0</v>
      </c>
      <c r="AF34" s="38">
        <v>0</v>
      </c>
      <c r="AG34" s="38">
        <v>0</v>
      </c>
      <c r="AH34" s="41">
        <v>0</v>
      </c>
      <c r="AI34" s="42"/>
    </row>
    <row r="35" spans="1:35" s="43" customFormat="1" ht="78.75" x14ac:dyDescent="0.25">
      <c r="A35" s="33"/>
      <c r="B35" s="34" t="s">
        <v>64</v>
      </c>
      <c r="C35" s="35"/>
      <c r="D35" s="35"/>
      <c r="E35" s="35"/>
      <c r="F35" s="35"/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5"/>
      <c r="Q35" s="37">
        <v>19.756345122999999</v>
      </c>
      <c r="R35" s="37">
        <v>1.5597738254999998</v>
      </c>
      <c r="S35" s="37">
        <v>15.596948255000001</v>
      </c>
      <c r="T35" s="37">
        <v>0</v>
      </c>
      <c r="U35" s="37">
        <v>2.5996230424999998</v>
      </c>
      <c r="V35" s="35"/>
      <c r="W35" s="35"/>
      <c r="X35" s="35"/>
      <c r="Y35" s="35"/>
      <c r="Z35" s="38">
        <v>0</v>
      </c>
      <c r="AA35" s="38">
        <v>0</v>
      </c>
      <c r="AB35" s="39">
        <v>0</v>
      </c>
      <c r="AC35" s="40">
        <v>0</v>
      </c>
      <c r="AD35" s="38">
        <v>2020</v>
      </c>
      <c r="AE35" s="38">
        <v>15</v>
      </c>
      <c r="AF35" s="38" t="s">
        <v>65</v>
      </c>
      <c r="AG35" s="38" t="s">
        <v>66</v>
      </c>
      <c r="AH35" s="41">
        <v>2.4</v>
      </c>
      <c r="AI35" s="42"/>
    </row>
    <row r="36" spans="1:35" s="43" customFormat="1" ht="47.25" x14ac:dyDescent="0.25">
      <c r="A36" s="33"/>
      <c r="B36" s="34" t="s">
        <v>67</v>
      </c>
      <c r="C36" s="35"/>
      <c r="D36" s="35"/>
      <c r="E36" s="35"/>
      <c r="F36" s="35"/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5"/>
      <c r="Q36" s="37">
        <v>1.6464239099999998</v>
      </c>
      <c r="R36" s="37">
        <v>0.12998083499999999</v>
      </c>
      <c r="S36" s="37">
        <v>1.2998083499999997</v>
      </c>
      <c r="T36" s="37">
        <v>0</v>
      </c>
      <c r="U36" s="37">
        <v>0.21663472499999997</v>
      </c>
      <c r="V36" s="35"/>
      <c r="W36" s="35"/>
      <c r="X36" s="35"/>
      <c r="Y36" s="35"/>
      <c r="Z36" s="38">
        <v>0</v>
      </c>
      <c r="AA36" s="38">
        <v>0</v>
      </c>
      <c r="AB36" s="39">
        <v>0</v>
      </c>
      <c r="AC36" s="40">
        <v>0</v>
      </c>
      <c r="AD36" s="38">
        <v>2020</v>
      </c>
      <c r="AE36" s="38">
        <v>15</v>
      </c>
      <c r="AF36" s="38" t="s">
        <v>68</v>
      </c>
      <c r="AG36" s="38" t="s">
        <v>66</v>
      </c>
      <c r="AH36" s="41">
        <v>0.2</v>
      </c>
      <c r="AI36" s="42"/>
    </row>
    <row r="37" spans="1:35" s="43" customFormat="1" ht="78.75" x14ac:dyDescent="0.25">
      <c r="A37" s="33"/>
      <c r="B37" s="34" t="s">
        <v>69</v>
      </c>
      <c r="C37" s="35"/>
      <c r="D37" s="35"/>
      <c r="E37" s="35"/>
      <c r="F37" s="35"/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5"/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5"/>
      <c r="W37" s="35"/>
      <c r="X37" s="35"/>
      <c r="Y37" s="35"/>
      <c r="Z37" s="38">
        <v>0</v>
      </c>
      <c r="AA37" s="38">
        <v>0</v>
      </c>
      <c r="AB37" s="39">
        <v>0</v>
      </c>
      <c r="AC37" s="40">
        <v>0</v>
      </c>
      <c r="AD37" s="38">
        <v>2016</v>
      </c>
      <c r="AE37" s="38">
        <v>15</v>
      </c>
      <c r="AF37" s="38" t="s">
        <v>70</v>
      </c>
      <c r="AG37" s="38" t="s">
        <v>71</v>
      </c>
      <c r="AH37" s="41">
        <v>2.7970000000000002</v>
      </c>
      <c r="AI37" s="42"/>
    </row>
    <row r="38" spans="1:35" s="43" customFormat="1" ht="31.5" x14ac:dyDescent="0.25">
      <c r="A38" s="33"/>
      <c r="B38" s="34" t="s">
        <v>72</v>
      </c>
      <c r="C38" s="35"/>
      <c r="D38" s="35"/>
      <c r="E38" s="35"/>
      <c r="F38" s="35"/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5"/>
      <c r="Q38" s="37">
        <v>15.651999204000001</v>
      </c>
      <c r="R38" s="37">
        <v>1.0956399442800002</v>
      </c>
      <c r="S38" s="37">
        <v>12.521599363200002</v>
      </c>
      <c r="T38" s="37">
        <v>0.62607996816</v>
      </c>
      <c r="U38" s="37">
        <v>1.40867992836</v>
      </c>
      <c r="V38" s="35"/>
      <c r="W38" s="35"/>
      <c r="X38" s="35"/>
      <c r="Y38" s="35"/>
      <c r="Z38" s="38">
        <v>0</v>
      </c>
      <c r="AA38" s="38">
        <v>0</v>
      </c>
      <c r="AB38" s="39">
        <v>0</v>
      </c>
      <c r="AC38" s="40">
        <v>0</v>
      </c>
      <c r="AD38" s="38" t="s">
        <v>73</v>
      </c>
      <c r="AE38" s="38">
        <v>15</v>
      </c>
      <c r="AF38" s="38" t="s">
        <v>52</v>
      </c>
      <c r="AG38" s="38" t="s">
        <v>53</v>
      </c>
      <c r="AH38" s="41">
        <v>24.259999999999998</v>
      </c>
      <c r="AI38" s="42"/>
    </row>
    <row r="39" spans="1:35" s="43" customFormat="1" ht="31.5" x14ac:dyDescent="0.25">
      <c r="A39" s="33"/>
      <c r="B39" s="34" t="s">
        <v>74</v>
      </c>
      <c r="C39" s="35"/>
      <c r="D39" s="35"/>
      <c r="E39" s="35"/>
      <c r="F39" s="35"/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5"/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5"/>
      <c r="W39" s="35"/>
      <c r="X39" s="35"/>
      <c r="Y39" s="35"/>
      <c r="Z39" s="38">
        <v>0</v>
      </c>
      <c r="AA39" s="38">
        <v>0</v>
      </c>
      <c r="AB39" s="39">
        <v>0</v>
      </c>
      <c r="AC39" s="40">
        <v>0</v>
      </c>
      <c r="AD39" s="38" t="s">
        <v>75</v>
      </c>
      <c r="AE39" s="38">
        <v>15</v>
      </c>
      <c r="AF39" s="38" t="s">
        <v>52</v>
      </c>
      <c r="AG39" s="38" t="s">
        <v>53</v>
      </c>
      <c r="AH39" s="41">
        <v>0.13</v>
      </c>
      <c r="AI39" s="42"/>
    </row>
    <row r="40" spans="1:35" s="43" customFormat="1" ht="31.5" x14ac:dyDescent="0.25">
      <c r="A40" s="33"/>
      <c r="B40" s="34" t="s">
        <v>76</v>
      </c>
      <c r="C40" s="35"/>
      <c r="D40" s="35"/>
      <c r="E40" s="35"/>
      <c r="F40" s="35"/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5"/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5"/>
      <c r="W40" s="35"/>
      <c r="X40" s="35"/>
      <c r="Y40" s="35"/>
      <c r="Z40" s="38">
        <v>0</v>
      </c>
      <c r="AA40" s="38">
        <v>0</v>
      </c>
      <c r="AB40" s="39">
        <v>0</v>
      </c>
      <c r="AC40" s="40">
        <v>0</v>
      </c>
      <c r="AD40" s="38" t="s">
        <v>77</v>
      </c>
      <c r="AE40" s="38">
        <v>15</v>
      </c>
      <c r="AF40" s="38" t="s">
        <v>52</v>
      </c>
      <c r="AG40" s="38" t="s">
        <v>53</v>
      </c>
      <c r="AH40" s="41">
        <v>0.56000000000000005</v>
      </c>
      <c r="AI40" s="42"/>
    </row>
    <row r="41" spans="1:35" s="43" customFormat="1" ht="31.5" x14ac:dyDescent="0.25">
      <c r="A41" s="33"/>
      <c r="B41" s="34" t="s">
        <v>78</v>
      </c>
      <c r="C41" s="35"/>
      <c r="D41" s="35"/>
      <c r="E41" s="35"/>
      <c r="F41" s="35"/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5"/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5"/>
      <c r="W41" s="35"/>
      <c r="X41" s="35"/>
      <c r="Y41" s="35"/>
      <c r="Z41" s="38">
        <v>0</v>
      </c>
      <c r="AA41" s="38">
        <v>0</v>
      </c>
      <c r="AB41" s="39">
        <v>0</v>
      </c>
      <c r="AC41" s="40">
        <v>0</v>
      </c>
      <c r="AD41" s="38" t="s">
        <v>79</v>
      </c>
      <c r="AE41" s="38">
        <v>15</v>
      </c>
      <c r="AF41" s="38" t="s">
        <v>52</v>
      </c>
      <c r="AG41" s="38" t="s">
        <v>53</v>
      </c>
      <c r="AH41" s="41">
        <v>0.5</v>
      </c>
      <c r="AI41" s="42"/>
    </row>
    <row r="42" spans="1:35" s="43" customFormat="1" ht="31.5" x14ac:dyDescent="0.25">
      <c r="A42" s="33"/>
      <c r="B42" s="34" t="s">
        <v>80</v>
      </c>
      <c r="C42" s="35"/>
      <c r="D42" s="35"/>
      <c r="E42" s="35"/>
      <c r="F42" s="35"/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5"/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5"/>
      <c r="W42" s="35"/>
      <c r="X42" s="35"/>
      <c r="Y42" s="35"/>
      <c r="Z42" s="38">
        <v>0</v>
      </c>
      <c r="AA42" s="38">
        <v>0</v>
      </c>
      <c r="AB42" s="39">
        <v>0</v>
      </c>
      <c r="AC42" s="40">
        <v>0</v>
      </c>
      <c r="AD42" s="38" t="s">
        <v>81</v>
      </c>
      <c r="AE42" s="38">
        <v>15</v>
      </c>
      <c r="AF42" s="38" t="s">
        <v>52</v>
      </c>
      <c r="AG42" s="38" t="s">
        <v>53</v>
      </c>
      <c r="AH42" s="41">
        <v>2.0499999999999998</v>
      </c>
      <c r="AI42" s="42"/>
    </row>
    <row r="43" spans="1:35" s="43" customFormat="1" ht="31.5" x14ac:dyDescent="0.25">
      <c r="A43" s="33"/>
      <c r="B43" s="34" t="s">
        <v>82</v>
      </c>
      <c r="C43" s="35"/>
      <c r="D43" s="35"/>
      <c r="E43" s="35"/>
      <c r="F43" s="35"/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5"/>
      <c r="Q43" s="37">
        <v>40.943723866000006</v>
      </c>
      <c r="R43" s="37">
        <v>2.8660606706200009</v>
      </c>
      <c r="S43" s="37">
        <v>32.754979092800006</v>
      </c>
      <c r="T43" s="37">
        <v>1.6377489546400004</v>
      </c>
      <c r="U43" s="37">
        <v>3.6849351479400005</v>
      </c>
      <c r="V43" s="35"/>
      <c r="W43" s="35"/>
      <c r="X43" s="35"/>
      <c r="Y43" s="35"/>
      <c r="Z43" s="38">
        <v>0</v>
      </c>
      <c r="AA43" s="38">
        <v>0</v>
      </c>
      <c r="AB43" s="39">
        <v>0</v>
      </c>
      <c r="AC43" s="40">
        <v>0</v>
      </c>
      <c r="AD43" s="38" t="s">
        <v>73</v>
      </c>
      <c r="AE43" s="38">
        <v>15</v>
      </c>
      <c r="AF43" s="38" t="s">
        <v>55</v>
      </c>
      <c r="AG43" s="38" t="s">
        <v>56</v>
      </c>
      <c r="AH43" s="41">
        <v>89.09</v>
      </c>
      <c r="AI43" s="42"/>
    </row>
    <row r="44" spans="1:35" s="43" customFormat="1" ht="31.5" x14ac:dyDescent="0.25">
      <c r="A44" s="33"/>
      <c r="B44" s="34" t="s">
        <v>83</v>
      </c>
      <c r="C44" s="35"/>
      <c r="D44" s="35"/>
      <c r="E44" s="35"/>
      <c r="F44" s="35"/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5"/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5"/>
      <c r="W44" s="35"/>
      <c r="X44" s="35"/>
      <c r="Y44" s="35"/>
      <c r="Z44" s="38">
        <v>0</v>
      </c>
      <c r="AA44" s="38">
        <v>0</v>
      </c>
      <c r="AB44" s="39">
        <v>0</v>
      </c>
      <c r="AC44" s="40">
        <v>0</v>
      </c>
      <c r="AD44" s="38">
        <v>2015</v>
      </c>
      <c r="AE44" s="38">
        <v>15</v>
      </c>
      <c r="AF44" s="38" t="s">
        <v>55</v>
      </c>
      <c r="AG44" s="38" t="s">
        <v>56</v>
      </c>
      <c r="AH44" s="41">
        <v>0.64</v>
      </c>
      <c r="AI44" s="42"/>
    </row>
    <row r="45" spans="1:35" s="43" customFormat="1" ht="31.5" x14ac:dyDescent="0.25">
      <c r="A45" s="33"/>
      <c r="B45" s="34" t="s">
        <v>84</v>
      </c>
      <c r="C45" s="35"/>
      <c r="D45" s="35"/>
      <c r="E45" s="35"/>
      <c r="F45" s="35"/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5"/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5"/>
      <c r="W45" s="35"/>
      <c r="X45" s="35"/>
      <c r="Y45" s="35"/>
      <c r="Z45" s="38">
        <v>0</v>
      </c>
      <c r="AA45" s="38">
        <v>0</v>
      </c>
      <c r="AB45" s="39">
        <v>0</v>
      </c>
      <c r="AC45" s="40">
        <v>0</v>
      </c>
      <c r="AD45" s="38">
        <v>2015</v>
      </c>
      <c r="AE45" s="38">
        <v>15</v>
      </c>
      <c r="AF45" s="38" t="s">
        <v>55</v>
      </c>
      <c r="AG45" s="38" t="s">
        <v>56</v>
      </c>
      <c r="AH45" s="41">
        <v>0.37</v>
      </c>
      <c r="AI45" s="42"/>
    </row>
    <row r="46" spans="1:35" s="43" customFormat="1" ht="31.5" x14ac:dyDescent="0.25">
      <c r="A46" s="33"/>
      <c r="B46" s="34" t="s">
        <v>85</v>
      </c>
      <c r="C46" s="35"/>
      <c r="D46" s="35"/>
      <c r="E46" s="35"/>
      <c r="F46" s="35"/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5"/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5"/>
      <c r="W46" s="35"/>
      <c r="X46" s="35"/>
      <c r="Y46" s="35"/>
      <c r="Z46" s="38">
        <v>0</v>
      </c>
      <c r="AA46" s="38">
        <v>0</v>
      </c>
      <c r="AB46" s="39">
        <v>0</v>
      </c>
      <c r="AC46" s="40">
        <v>0</v>
      </c>
      <c r="AD46" s="38">
        <v>2015</v>
      </c>
      <c r="AE46" s="38">
        <v>15</v>
      </c>
      <c r="AF46" s="38" t="s">
        <v>55</v>
      </c>
      <c r="AG46" s="38" t="s">
        <v>56</v>
      </c>
      <c r="AH46" s="41">
        <v>0.41</v>
      </c>
      <c r="AI46" s="42"/>
    </row>
    <row r="47" spans="1:35" s="43" customFormat="1" ht="31.5" x14ac:dyDescent="0.25">
      <c r="A47" s="33"/>
      <c r="B47" s="34" t="s">
        <v>86</v>
      </c>
      <c r="C47" s="35"/>
      <c r="D47" s="35"/>
      <c r="E47" s="35"/>
      <c r="F47" s="35"/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5"/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5"/>
      <c r="W47" s="35"/>
      <c r="X47" s="35"/>
      <c r="Y47" s="35"/>
      <c r="Z47" s="38">
        <v>0</v>
      </c>
      <c r="AA47" s="38">
        <v>0</v>
      </c>
      <c r="AB47" s="39">
        <v>0</v>
      </c>
      <c r="AC47" s="40">
        <v>0</v>
      </c>
      <c r="AD47" s="38">
        <v>2015</v>
      </c>
      <c r="AE47" s="38">
        <v>15</v>
      </c>
      <c r="AF47" s="38" t="s">
        <v>55</v>
      </c>
      <c r="AG47" s="38" t="s">
        <v>56</v>
      </c>
      <c r="AH47" s="41">
        <v>0.17</v>
      </c>
      <c r="AI47" s="42"/>
    </row>
    <row r="48" spans="1:35" s="43" customFormat="1" ht="31.5" x14ac:dyDescent="0.25">
      <c r="A48" s="33"/>
      <c r="B48" s="34" t="s">
        <v>87</v>
      </c>
      <c r="C48" s="35"/>
      <c r="D48" s="35"/>
      <c r="E48" s="35"/>
      <c r="F48" s="35"/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5"/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5"/>
      <c r="W48" s="35"/>
      <c r="X48" s="35"/>
      <c r="Y48" s="35"/>
      <c r="Z48" s="38">
        <v>0</v>
      </c>
      <c r="AA48" s="38">
        <v>0</v>
      </c>
      <c r="AB48" s="39">
        <v>0</v>
      </c>
      <c r="AC48" s="40">
        <v>0</v>
      </c>
      <c r="AD48" s="38">
        <v>2015</v>
      </c>
      <c r="AE48" s="38">
        <v>15</v>
      </c>
      <c r="AF48" s="38" t="s">
        <v>55</v>
      </c>
      <c r="AG48" s="38" t="s">
        <v>56</v>
      </c>
      <c r="AH48" s="41">
        <v>1</v>
      </c>
      <c r="AI48" s="42"/>
    </row>
    <row r="49" spans="1:35" s="43" customFormat="1" ht="31.5" x14ac:dyDescent="0.25">
      <c r="A49" s="33"/>
      <c r="B49" s="34" t="s">
        <v>88</v>
      </c>
      <c r="C49" s="35"/>
      <c r="D49" s="35"/>
      <c r="E49" s="35"/>
      <c r="F49" s="35"/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5"/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5"/>
      <c r="W49" s="35"/>
      <c r="X49" s="35"/>
      <c r="Y49" s="35"/>
      <c r="Z49" s="38">
        <v>0</v>
      </c>
      <c r="AA49" s="38">
        <v>0</v>
      </c>
      <c r="AB49" s="39">
        <v>0</v>
      </c>
      <c r="AC49" s="40">
        <v>0</v>
      </c>
      <c r="AD49" s="38">
        <v>2015</v>
      </c>
      <c r="AE49" s="38">
        <v>15</v>
      </c>
      <c r="AF49" s="38" t="s">
        <v>55</v>
      </c>
      <c r="AG49" s="38" t="s">
        <v>56</v>
      </c>
      <c r="AH49" s="41">
        <v>1</v>
      </c>
      <c r="AI49" s="42"/>
    </row>
    <row r="50" spans="1:35" s="43" customFormat="1" ht="31.5" x14ac:dyDescent="0.25">
      <c r="A50" s="33"/>
      <c r="B50" s="34" t="s">
        <v>89</v>
      </c>
      <c r="C50" s="35"/>
      <c r="D50" s="35"/>
      <c r="E50" s="35"/>
      <c r="F50" s="35"/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5"/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5"/>
      <c r="W50" s="35"/>
      <c r="X50" s="35"/>
      <c r="Y50" s="35"/>
      <c r="Z50" s="38">
        <v>0</v>
      </c>
      <c r="AA50" s="38">
        <v>0</v>
      </c>
      <c r="AB50" s="39">
        <v>0</v>
      </c>
      <c r="AC50" s="40">
        <v>0</v>
      </c>
      <c r="AD50" s="38">
        <v>2015</v>
      </c>
      <c r="AE50" s="38">
        <v>15</v>
      </c>
      <c r="AF50" s="38" t="s">
        <v>55</v>
      </c>
      <c r="AG50" s="38" t="s">
        <v>56</v>
      </c>
      <c r="AH50" s="41">
        <v>0.3</v>
      </c>
      <c r="AI50" s="42"/>
    </row>
    <row r="51" spans="1:35" s="43" customFormat="1" ht="31.5" x14ac:dyDescent="0.25">
      <c r="A51" s="33"/>
      <c r="B51" s="34" t="s">
        <v>90</v>
      </c>
      <c r="C51" s="35"/>
      <c r="D51" s="35"/>
      <c r="E51" s="35"/>
      <c r="F51" s="35"/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5"/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5"/>
      <c r="W51" s="35"/>
      <c r="X51" s="35"/>
      <c r="Y51" s="35"/>
      <c r="Z51" s="38">
        <v>0</v>
      </c>
      <c r="AA51" s="38">
        <v>0</v>
      </c>
      <c r="AB51" s="39">
        <v>0</v>
      </c>
      <c r="AC51" s="40">
        <v>0</v>
      </c>
      <c r="AD51" s="38">
        <v>2015</v>
      </c>
      <c r="AE51" s="38">
        <v>15</v>
      </c>
      <c r="AF51" s="38" t="s">
        <v>55</v>
      </c>
      <c r="AG51" s="38" t="s">
        <v>56</v>
      </c>
      <c r="AH51" s="41">
        <v>0.65</v>
      </c>
      <c r="AI51" s="42"/>
    </row>
    <row r="52" spans="1:35" s="43" customFormat="1" ht="31.5" x14ac:dyDescent="0.25">
      <c r="A52" s="33"/>
      <c r="B52" s="34" t="s">
        <v>91</v>
      </c>
      <c r="C52" s="35"/>
      <c r="D52" s="35"/>
      <c r="E52" s="35"/>
      <c r="F52" s="35"/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5"/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5"/>
      <c r="W52" s="35"/>
      <c r="X52" s="35"/>
      <c r="Y52" s="35"/>
      <c r="Z52" s="38">
        <v>0</v>
      </c>
      <c r="AA52" s="38">
        <v>0</v>
      </c>
      <c r="AB52" s="39">
        <v>0</v>
      </c>
      <c r="AC52" s="40">
        <v>0</v>
      </c>
      <c r="AD52" s="38">
        <v>2015</v>
      </c>
      <c r="AE52" s="38">
        <v>15</v>
      </c>
      <c r="AF52" s="38" t="s">
        <v>55</v>
      </c>
      <c r="AG52" s="38" t="s">
        <v>56</v>
      </c>
      <c r="AH52" s="41">
        <v>1.335</v>
      </c>
      <c r="AI52" s="42"/>
    </row>
    <row r="53" spans="1:35" s="43" customFormat="1" ht="31.5" x14ac:dyDescent="0.25">
      <c r="A53" s="33"/>
      <c r="B53" s="34" t="s">
        <v>92</v>
      </c>
      <c r="C53" s="35"/>
      <c r="D53" s="35"/>
      <c r="E53" s="35"/>
      <c r="F53" s="35"/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5"/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5"/>
      <c r="W53" s="35"/>
      <c r="X53" s="35"/>
      <c r="Y53" s="35"/>
      <c r="Z53" s="38">
        <v>0</v>
      </c>
      <c r="AA53" s="38">
        <v>0</v>
      </c>
      <c r="AB53" s="39">
        <v>0</v>
      </c>
      <c r="AC53" s="40">
        <v>0</v>
      </c>
      <c r="AD53" s="38">
        <v>2015</v>
      </c>
      <c r="AE53" s="38">
        <v>15</v>
      </c>
      <c r="AF53" s="38" t="s">
        <v>55</v>
      </c>
      <c r="AG53" s="38" t="s">
        <v>56</v>
      </c>
      <c r="AH53" s="41">
        <v>0.89200000000000002</v>
      </c>
      <c r="AI53" s="42"/>
    </row>
    <row r="54" spans="1:35" s="43" customFormat="1" ht="31.5" x14ac:dyDescent="0.25">
      <c r="A54" s="33"/>
      <c r="B54" s="34" t="s">
        <v>93</v>
      </c>
      <c r="C54" s="35"/>
      <c r="D54" s="35"/>
      <c r="E54" s="35"/>
      <c r="F54" s="35"/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5"/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5"/>
      <c r="W54" s="35"/>
      <c r="X54" s="35"/>
      <c r="Y54" s="35"/>
      <c r="Z54" s="38">
        <v>0</v>
      </c>
      <c r="AA54" s="38">
        <v>0</v>
      </c>
      <c r="AB54" s="39">
        <v>0</v>
      </c>
      <c r="AC54" s="40">
        <v>0</v>
      </c>
      <c r="AD54" s="38">
        <v>2015</v>
      </c>
      <c r="AE54" s="38">
        <v>15</v>
      </c>
      <c r="AF54" s="38" t="s">
        <v>55</v>
      </c>
      <c r="AG54" s="38" t="s">
        <v>56</v>
      </c>
      <c r="AH54" s="41">
        <v>0.88900000000000001</v>
      </c>
      <c r="AI54" s="42"/>
    </row>
    <row r="55" spans="1:35" s="43" customFormat="1" ht="31.5" x14ac:dyDescent="0.25">
      <c r="A55" s="33"/>
      <c r="B55" s="34" t="s">
        <v>94</v>
      </c>
      <c r="C55" s="35"/>
      <c r="D55" s="35"/>
      <c r="E55" s="35"/>
      <c r="F55" s="35"/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5"/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5"/>
      <c r="W55" s="35"/>
      <c r="X55" s="35"/>
      <c r="Y55" s="35"/>
      <c r="Z55" s="38">
        <v>0</v>
      </c>
      <c r="AA55" s="38">
        <v>0</v>
      </c>
      <c r="AB55" s="39">
        <v>0</v>
      </c>
      <c r="AC55" s="40">
        <v>0</v>
      </c>
      <c r="AD55" s="38">
        <v>2015</v>
      </c>
      <c r="AE55" s="38">
        <v>15</v>
      </c>
      <c r="AF55" s="38" t="s">
        <v>55</v>
      </c>
      <c r="AG55" s="38" t="s">
        <v>56</v>
      </c>
      <c r="AH55" s="41">
        <v>0.9</v>
      </c>
      <c r="AI55" s="42"/>
    </row>
    <row r="56" spans="1:35" s="43" customFormat="1" ht="31.5" x14ac:dyDescent="0.25">
      <c r="A56" s="33"/>
      <c r="B56" s="34" t="s">
        <v>95</v>
      </c>
      <c r="C56" s="35"/>
      <c r="D56" s="35"/>
      <c r="E56" s="35"/>
      <c r="F56" s="35"/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5"/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5"/>
      <c r="W56" s="35"/>
      <c r="X56" s="35"/>
      <c r="Y56" s="35"/>
      <c r="Z56" s="38">
        <v>0</v>
      </c>
      <c r="AA56" s="38">
        <v>0</v>
      </c>
      <c r="AB56" s="39">
        <v>0</v>
      </c>
      <c r="AC56" s="40">
        <v>0</v>
      </c>
      <c r="AD56" s="38">
        <v>2015</v>
      </c>
      <c r="AE56" s="38">
        <v>15</v>
      </c>
      <c r="AF56" s="38" t="s">
        <v>55</v>
      </c>
      <c r="AG56" s="38" t="s">
        <v>56</v>
      </c>
      <c r="AH56" s="41">
        <v>0.91</v>
      </c>
      <c r="AI56" s="42"/>
    </row>
    <row r="57" spans="1:35" s="43" customFormat="1" ht="31.5" x14ac:dyDescent="0.25">
      <c r="A57" s="33"/>
      <c r="B57" s="34" t="s">
        <v>96</v>
      </c>
      <c r="C57" s="35"/>
      <c r="D57" s="35"/>
      <c r="E57" s="35"/>
      <c r="F57" s="35"/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5"/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5"/>
      <c r="W57" s="35"/>
      <c r="X57" s="35"/>
      <c r="Y57" s="35"/>
      <c r="Z57" s="38">
        <v>0</v>
      </c>
      <c r="AA57" s="38">
        <v>0</v>
      </c>
      <c r="AB57" s="39">
        <v>0</v>
      </c>
      <c r="AC57" s="40">
        <v>0</v>
      </c>
      <c r="AD57" s="38">
        <v>2015</v>
      </c>
      <c r="AE57" s="38">
        <v>15</v>
      </c>
      <c r="AF57" s="38" t="s">
        <v>55</v>
      </c>
      <c r="AG57" s="38" t="s">
        <v>56</v>
      </c>
      <c r="AH57" s="41">
        <v>0.79800000000000004</v>
      </c>
      <c r="AI57" s="42"/>
    </row>
    <row r="58" spans="1:35" s="43" customFormat="1" ht="31.5" x14ac:dyDescent="0.25">
      <c r="A58" s="33"/>
      <c r="B58" s="34" t="s">
        <v>97</v>
      </c>
      <c r="C58" s="35"/>
      <c r="D58" s="35"/>
      <c r="E58" s="35"/>
      <c r="F58" s="35"/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5"/>
      <c r="Q58" s="37">
        <v>28.530681271000002</v>
      </c>
      <c r="R58" s="37">
        <v>1.9971476889700004</v>
      </c>
      <c r="S58" s="37">
        <v>22.824545016800002</v>
      </c>
      <c r="T58" s="37">
        <v>1.1412272508400001</v>
      </c>
      <c r="U58" s="37">
        <v>2.5677613143900002</v>
      </c>
      <c r="V58" s="35"/>
      <c r="W58" s="35"/>
      <c r="X58" s="35"/>
      <c r="Y58" s="35"/>
      <c r="Z58" s="38" t="s">
        <v>98</v>
      </c>
      <c r="AA58" s="38">
        <v>15</v>
      </c>
      <c r="AB58" s="39" t="s">
        <v>99</v>
      </c>
      <c r="AC58" s="40">
        <v>16.5</v>
      </c>
      <c r="AD58" s="38">
        <v>0</v>
      </c>
      <c r="AE58" s="38">
        <v>0</v>
      </c>
      <c r="AF58" s="38">
        <v>0</v>
      </c>
      <c r="AG58" s="38">
        <v>0</v>
      </c>
      <c r="AH58" s="41">
        <v>0</v>
      </c>
      <c r="AI58" s="42"/>
    </row>
    <row r="59" spans="1:35" s="43" customFormat="1" ht="31.5" x14ac:dyDescent="0.25">
      <c r="A59" s="33"/>
      <c r="B59" s="34" t="s">
        <v>100</v>
      </c>
      <c r="C59" s="35"/>
      <c r="D59" s="35"/>
      <c r="E59" s="35"/>
      <c r="F59" s="35"/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5"/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5"/>
      <c r="W59" s="35"/>
      <c r="X59" s="35"/>
      <c r="Y59" s="35"/>
      <c r="Z59" s="38" t="s">
        <v>101</v>
      </c>
      <c r="AA59" s="38">
        <v>0</v>
      </c>
      <c r="AB59" s="39" t="s">
        <v>102</v>
      </c>
      <c r="AC59" s="40">
        <v>0.16</v>
      </c>
      <c r="AD59" s="38">
        <v>0</v>
      </c>
      <c r="AE59" s="38">
        <v>0</v>
      </c>
      <c r="AF59" s="38">
        <v>0</v>
      </c>
      <c r="AG59" s="38">
        <v>0</v>
      </c>
      <c r="AH59" s="41">
        <v>0</v>
      </c>
      <c r="AI59" s="42"/>
    </row>
    <row r="60" spans="1:35" s="43" customFormat="1" ht="31.5" x14ac:dyDescent="0.25">
      <c r="A60" s="33"/>
      <c r="B60" s="34" t="s">
        <v>103</v>
      </c>
      <c r="C60" s="35"/>
      <c r="D60" s="35"/>
      <c r="E60" s="35"/>
      <c r="F60" s="35"/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5"/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5"/>
      <c r="W60" s="35"/>
      <c r="X60" s="35"/>
      <c r="Y60" s="35"/>
      <c r="Z60" s="38" t="s">
        <v>101</v>
      </c>
      <c r="AA60" s="38">
        <v>0</v>
      </c>
      <c r="AB60" s="39" t="s">
        <v>104</v>
      </c>
      <c r="AC60" s="40">
        <v>0.1</v>
      </c>
      <c r="AD60" s="38">
        <v>0</v>
      </c>
      <c r="AE60" s="38">
        <v>0</v>
      </c>
      <c r="AF60" s="38">
        <v>0</v>
      </c>
      <c r="AG60" s="38">
        <v>0</v>
      </c>
      <c r="AH60" s="41">
        <v>0</v>
      </c>
      <c r="AI60" s="42"/>
    </row>
    <row r="61" spans="1:35" s="43" customFormat="1" ht="31.5" x14ac:dyDescent="0.25">
      <c r="A61" s="33"/>
      <c r="B61" s="34" t="s">
        <v>105</v>
      </c>
      <c r="C61" s="35"/>
      <c r="D61" s="35"/>
      <c r="E61" s="35"/>
      <c r="F61" s="35"/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5"/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5"/>
      <c r="W61" s="35"/>
      <c r="X61" s="35"/>
      <c r="Y61" s="35"/>
      <c r="Z61" s="38" t="s">
        <v>101</v>
      </c>
      <c r="AA61" s="38">
        <v>0</v>
      </c>
      <c r="AB61" s="39" t="s">
        <v>106</v>
      </c>
      <c r="AC61" s="40">
        <v>1.26</v>
      </c>
      <c r="AD61" s="38">
        <v>0</v>
      </c>
      <c r="AE61" s="38">
        <v>0</v>
      </c>
      <c r="AF61" s="38">
        <v>0</v>
      </c>
      <c r="AG61" s="38">
        <v>0</v>
      </c>
      <c r="AH61" s="41">
        <v>0</v>
      </c>
      <c r="AI61" s="42"/>
    </row>
    <row r="62" spans="1:35" s="43" customFormat="1" ht="31.5" x14ac:dyDescent="0.25">
      <c r="A62" s="33"/>
      <c r="B62" s="34" t="s">
        <v>107</v>
      </c>
      <c r="C62" s="35"/>
      <c r="D62" s="35"/>
      <c r="E62" s="35"/>
      <c r="F62" s="35"/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5"/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5"/>
      <c r="W62" s="35"/>
      <c r="X62" s="35"/>
      <c r="Y62" s="35"/>
      <c r="Z62" s="38" t="s">
        <v>101</v>
      </c>
      <c r="AA62" s="38">
        <v>0</v>
      </c>
      <c r="AB62" s="39" t="s">
        <v>102</v>
      </c>
      <c r="AC62" s="40">
        <v>0.16</v>
      </c>
      <c r="AD62" s="38">
        <v>0</v>
      </c>
      <c r="AE62" s="38">
        <v>0</v>
      </c>
      <c r="AF62" s="38">
        <v>0</v>
      </c>
      <c r="AG62" s="38">
        <v>0</v>
      </c>
      <c r="AH62" s="41">
        <v>0</v>
      </c>
      <c r="AI62" s="42"/>
    </row>
    <row r="63" spans="1:35" s="43" customFormat="1" ht="31.5" x14ac:dyDescent="0.25">
      <c r="A63" s="33"/>
      <c r="B63" s="34" t="s">
        <v>108</v>
      </c>
      <c r="C63" s="35"/>
      <c r="D63" s="35"/>
      <c r="E63" s="35"/>
      <c r="F63" s="35"/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5"/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5"/>
      <c r="W63" s="35"/>
      <c r="X63" s="35"/>
      <c r="Y63" s="35"/>
      <c r="Z63" s="38" t="s">
        <v>101</v>
      </c>
      <c r="AA63" s="38">
        <v>0</v>
      </c>
      <c r="AB63" s="39" t="s">
        <v>109</v>
      </c>
      <c r="AC63" s="40">
        <v>6.3E-2</v>
      </c>
      <c r="AD63" s="38">
        <v>0</v>
      </c>
      <c r="AE63" s="38">
        <v>0</v>
      </c>
      <c r="AF63" s="38">
        <v>0</v>
      </c>
      <c r="AG63" s="38">
        <v>0</v>
      </c>
      <c r="AH63" s="41">
        <v>0</v>
      </c>
      <c r="AI63" s="42"/>
    </row>
    <row r="64" spans="1:35" s="43" customFormat="1" ht="31.5" x14ac:dyDescent="0.25">
      <c r="A64" s="33"/>
      <c r="B64" s="34" t="s">
        <v>110</v>
      </c>
      <c r="C64" s="35"/>
      <c r="D64" s="35"/>
      <c r="E64" s="35"/>
      <c r="F64" s="35"/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5"/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5"/>
      <c r="W64" s="35"/>
      <c r="X64" s="35"/>
      <c r="Y64" s="35"/>
      <c r="Z64" s="38" t="s">
        <v>101</v>
      </c>
      <c r="AA64" s="38">
        <v>0</v>
      </c>
      <c r="AB64" s="39" t="s">
        <v>102</v>
      </c>
      <c r="AC64" s="40">
        <v>0.16</v>
      </c>
      <c r="AD64" s="38">
        <v>0</v>
      </c>
      <c r="AE64" s="38">
        <v>0</v>
      </c>
      <c r="AF64" s="38">
        <v>0</v>
      </c>
      <c r="AG64" s="38">
        <v>0</v>
      </c>
      <c r="AH64" s="41">
        <v>0</v>
      </c>
      <c r="AI64" s="42"/>
    </row>
    <row r="65" spans="1:35" s="43" customFormat="1" x14ac:dyDescent="0.25">
      <c r="A65" s="33"/>
      <c r="B65" s="34" t="s">
        <v>111</v>
      </c>
      <c r="C65" s="35"/>
      <c r="D65" s="35"/>
      <c r="E65" s="35"/>
      <c r="F65" s="35"/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5"/>
      <c r="Q65" s="37">
        <v>133.20916800000001</v>
      </c>
      <c r="R65" s="37">
        <v>0</v>
      </c>
      <c r="S65" s="37">
        <v>119.8882512</v>
      </c>
      <c r="T65" s="37">
        <v>0</v>
      </c>
      <c r="U65" s="37">
        <v>13.320916800000001</v>
      </c>
      <c r="V65" s="35"/>
      <c r="W65" s="35"/>
      <c r="X65" s="35"/>
      <c r="Y65" s="35"/>
      <c r="Z65" s="38">
        <v>0</v>
      </c>
      <c r="AA65" s="38">
        <v>0</v>
      </c>
      <c r="AB65" s="39">
        <v>0</v>
      </c>
      <c r="AC65" s="40">
        <v>0</v>
      </c>
      <c r="AD65" s="38">
        <v>0</v>
      </c>
      <c r="AE65" s="38">
        <v>0</v>
      </c>
      <c r="AF65" s="38">
        <v>0</v>
      </c>
      <c r="AG65" s="38">
        <v>0</v>
      </c>
      <c r="AH65" s="41">
        <v>0</v>
      </c>
      <c r="AI65" s="42"/>
    </row>
    <row r="66" spans="1:35" x14ac:dyDescent="0.25">
      <c r="A66" s="22"/>
      <c r="B66" s="3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37"/>
      <c r="R66" s="37"/>
      <c r="S66" s="37"/>
      <c r="T66" s="37"/>
      <c r="U66" s="37"/>
      <c r="V66" s="54"/>
      <c r="W66" s="54"/>
      <c r="X66" s="54"/>
      <c r="Y66" s="54"/>
      <c r="Z66" s="35"/>
      <c r="AA66" s="62"/>
      <c r="AB66" s="63"/>
      <c r="AC66" s="64"/>
      <c r="AD66" s="65"/>
      <c r="AE66" s="65"/>
      <c r="AF66" s="65"/>
      <c r="AG66" s="62"/>
      <c r="AH66" s="62"/>
      <c r="AI66" s="66"/>
    </row>
    <row r="67" spans="1:35" s="72" customFormat="1" ht="16.5" thickBot="1" x14ac:dyDescent="0.3">
      <c r="A67" s="67"/>
      <c r="B67" s="68" t="str">
        <f>'[1] 1.4 Минэнерго '!B72</f>
        <v>Приобретение основных средств</v>
      </c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70"/>
      <c r="R67" s="70"/>
      <c r="S67" s="70"/>
      <c r="T67" s="70"/>
      <c r="U67" s="70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71"/>
    </row>
    <row r="68" spans="1:35" x14ac:dyDescent="0.25">
      <c r="A68" s="73"/>
      <c r="B68" s="74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6"/>
      <c r="R68" s="76"/>
      <c r="S68" s="76"/>
      <c r="T68" s="76"/>
      <c r="U68" s="76"/>
      <c r="V68" s="75"/>
      <c r="W68" s="75"/>
      <c r="X68" s="75"/>
      <c r="Y68" s="75"/>
      <c r="Z68" s="77"/>
      <c r="AA68" s="77"/>
      <c r="AB68" s="77"/>
      <c r="AC68" s="77"/>
      <c r="AD68" s="77"/>
      <c r="AE68" s="77"/>
      <c r="AF68" s="77"/>
      <c r="AG68" s="77"/>
      <c r="AH68" s="77"/>
      <c r="AI68" s="77"/>
    </row>
  </sheetData>
  <mergeCells count="14">
    <mergeCell ref="V13:Y13"/>
    <mergeCell ref="Z13:AC13"/>
    <mergeCell ref="AD13:AH13"/>
    <mergeCell ref="AI13:AI14"/>
    <mergeCell ref="A6:AI6"/>
    <mergeCell ref="A12:A14"/>
    <mergeCell ref="B12:B14"/>
    <mergeCell ref="C12:P12"/>
    <mergeCell ref="Q12:U13"/>
    <mergeCell ref="V12:AI12"/>
    <mergeCell ref="C13:F13"/>
    <mergeCell ref="G13:J13"/>
    <mergeCell ref="K13:O13"/>
    <mergeCell ref="P13:P14"/>
  </mergeCells>
  <pageMargins left="0.35433070866141736" right="0" top="0.98425196850393704" bottom="0.98425196850393704" header="0.51181102362204722" footer="0.51181102362204722"/>
  <pageSetup paperSize="8" scale="4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1.2 2017 Минэнерго</vt:lpstr>
      <vt:lpstr>1.2 2018 Минэнерго</vt:lpstr>
      <vt:lpstr>1.2 2019 Минэнерго</vt:lpstr>
      <vt:lpstr>1.2 2020 Минэнерго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2015-06-18T15:22:48Z</dcterms:created>
  <dcterms:modified xsi:type="dcterms:W3CDTF">2015-06-18T15:23:05Z</dcterms:modified>
</cp:coreProperties>
</file>